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PMDF\DPGC\Projetos\Contratação de Pessoal de Nível Superior 2\"/>
    </mc:Choice>
  </mc:AlternateContent>
  <bookViews>
    <workbookView xWindow="0" yWindow="0" windowWidth="15345" windowHeight="4665" tabRatio="863" firstSheet="3" activeTab="12"/>
  </bookViews>
  <sheets>
    <sheet name="Postos_de_Trabalho" sheetId="1" r:id="rId1"/>
    <sheet name="Insumos" sheetId="2" r:id="rId2"/>
    <sheet name="Assistente_Social" sheetId="3" r:id="rId3"/>
    <sheet name="Enfermeiro(a)" sheetId="4" r:id="rId4"/>
    <sheet name="Farmacêutico(a)" sheetId="5" r:id="rId5"/>
    <sheet name="Fisioterapeuta_Geral_e_Oral" sheetId="6" r:id="rId6"/>
    <sheet name="Fonoaudiólogo(a)" sheetId="7" r:id="rId7"/>
    <sheet name="Nutricionista" sheetId="8" r:id="rId8"/>
    <sheet name="Profissionais_de_Educação_Físic" sheetId="9" r:id="rId9"/>
    <sheet name="Psicólogo(a)" sheetId="10" r:id="rId10"/>
    <sheet name="Terapeuta_Ocupacional" sheetId="11" r:id="rId11"/>
    <sheet name="Quadro_Resumo" sheetId="12" r:id="rId12"/>
    <sheet name="Modelos_de_EPI_e_Uniforme" sheetId="13" r:id="rId13"/>
  </sheets>
  <definedNames>
    <definedName name="Print_Area" localSheetId="1">Insumos!$A$1:$F$40</definedName>
  </definedNames>
  <calcPr calcId="162913"/>
</workbook>
</file>

<file path=xl/calcChain.xml><?xml version="1.0" encoding="utf-8"?>
<calcChain xmlns="http://schemas.openxmlformats.org/spreadsheetml/2006/main">
  <c r="F39" i="2" l="1"/>
  <c r="H64" i="11" l="1"/>
  <c r="H64" i="10"/>
  <c r="H64" i="9"/>
  <c r="H64" i="8"/>
  <c r="H64" i="3"/>
  <c r="H64" i="4"/>
  <c r="H64" i="5"/>
  <c r="H64" i="6"/>
  <c r="H64" i="7"/>
  <c r="F11" i="12"/>
  <c r="F33" i="2"/>
  <c r="E14" i="2"/>
  <c r="E13" i="2"/>
  <c r="E12" i="2"/>
  <c r="E11" i="2"/>
  <c r="E10" i="2"/>
  <c r="E9" i="2"/>
  <c r="E8" i="2"/>
  <c r="F14" i="1" l="1"/>
  <c r="G13" i="1"/>
  <c r="G12" i="1"/>
  <c r="G11" i="1"/>
  <c r="G10" i="1"/>
  <c r="G9" i="1"/>
  <c r="G8" i="1"/>
  <c r="G7" i="1"/>
  <c r="G6" i="1"/>
  <c r="G5" i="1"/>
  <c r="H38" i="11" l="1"/>
  <c r="H38" i="10"/>
  <c r="H38" i="9"/>
  <c r="H38" i="8"/>
  <c r="H38" i="7"/>
  <c r="H38" i="6"/>
  <c r="H38" i="5"/>
  <c r="H38" i="4"/>
  <c r="H38" i="3"/>
  <c r="G118" i="11" l="1"/>
  <c r="G123" i="11" s="1"/>
  <c r="G99" i="11"/>
  <c r="G93" i="11"/>
  <c r="G61" i="11"/>
  <c r="G81" i="11" s="1"/>
  <c r="G49" i="11"/>
  <c r="G71" i="11" s="1"/>
  <c r="H41" i="11"/>
  <c r="F24" i="11"/>
  <c r="F13" i="12" s="1"/>
  <c r="G118" i="10"/>
  <c r="G123" i="10" s="1"/>
  <c r="G99" i="10"/>
  <c r="G93" i="10"/>
  <c r="G61" i="10"/>
  <c r="G72" i="10" s="1"/>
  <c r="G49" i="10"/>
  <c r="G71" i="10" s="1"/>
  <c r="H41" i="10"/>
  <c r="F24" i="10"/>
  <c r="F12" i="12" s="1"/>
  <c r="G118" i="9"/>
  <c r="G123" i="9" s="1"/>
  <c r="G99" i="9"/>
  <c r="G93" i="9"/>
  <c r="G71" i="9"/>
  <c r="G61" i="9"/>
  <c r="G81" i="9" s="1"/>
  <c r="G49" i="9"/>
  <c r="H41" i="9"/>
  <c r="F24" i="9"/>
  <c r="G118" i="8"/>
  <c r="G123" i="8" s="1"/>
  <c r="G99" i="8"/>
  <c r="G93" i="8"/>
  <c r="G61" i="8"/>
  <c r="G81" i="8" s="1"/>
  <c r="G49" i="8"/>
  <c r="G71" i="8" s="1"/>
  <c r="H41" i="8"/>
  <c r="F24" i="8"/>
  <c r="F10" i="12" s="1"/>
  <c r="G118" i="7"/>
  <c r="G123" i="7" s="1"/>
  <c r="G99" i="7"/>
  <c r="G93" i="7"/>
  <c r="G61" i="7"/>
  <c r="G81" i="7" s="1"/>
  <c r="G83" i="7" s="1"/>
  <c r="G49" i="7"/>
  <c r="G71" i="7" s="1"/>
  <c r="H41" i="7"/>
  <c r="F24" i="7"/>
  <c r="F9" i="12" s="1"/>
  <c r="G118" i="6"/>
  <c r="G123" i="6" s="1"/>
  <c r="G99" i="6"/>
  <c r="G93" i="6"/>
  <c r="G61" i="6"/>
  <c r="G72" i="6" s="1"/>
  <c r="G49" i="6"/>
  <c r="G71" i="6" s="1"/>
  <c r="H41" i="6"/>
  <c r="F24" i="6"/>
  <c r="F8" i="12" s="1"/>
  <c r="G118" i="5"/>
  <c r="G123" i="5" s="1"/>
  <c r="G99" i="5"/>
  <c r="G93" i="5"/>
  <c r="G61" i="5"/>
  <c r="G81" i="5" s="1"/>
  <c r="G83" i="5" s="1"/>
  <c r="G49" i="5"/>
  <c r="G71" i="5" s="1"/>
  <c r="H41" i="5"/>
  <c r="F24" i="5"/>
  <c r="F7" i="12" s="1"/>
  <c r="G118" i="4"/>
  <c r="G123" i="4" s="1"/>
  <c r="G99" i="4"/>
  <c r="G93" i="4"/>
  <c r="G71" i="4"/>
  <c r="G61" i="4"/>
  <c r="G49" i="4"/>
  <c r="H41" i="4"/>
  <c r="F24" i="4"/>
  <c r="F6" i="12" s="1"/>
  <c r="G118" i="3"/>
  <c r="G123" i="3" s="1"/>
  <c r="G99" i="3"/>
  <c r="G93" i="3"/>
  <c r="G61" i="3"/>
  <c r="G81" i="3" s="1"/>
  <c r="G49" i="3"/>
  <c r="G71" i="3" s="1"/>
  <c r="H41" i="3"/>
  <c r="F24" i="3"/>
  <c r="F5" i="12" s="1"/>
  <c r="E14" i="1"/>
  <c r="D14" i="1"/>
  <c r="C14" i="1"/>
  <c r="B14" i="1"/>
  <c r="E18" i="2" l="1"/>
  <c r="F18" i="2" s="1"/>
  <c r="F38" i="2" s="1"/>
  <c r="F36" i="2"/>
  <c r="E6" i="2"/>
  <c r="F30" i="2"/>
  <c r="F8" i="2"/>
  <c r="F9" i="2"/>
  <c r="F10" i="2"/>
  <c r="F11" i="2"/>
  <c r="F13" i="2"/>
  <c r="F14" i="2"/>
  <c r="G14" i="1"/>
  <c r="H42" i="10"/>
  <c r="H48" i="10" s="1"/>
  <c r="H42" i="9"/>
  <c r="H89" i="9" s="1"/>
  <c r="H42" i="7"/>
  <c r="H47" i="7" s="1"/>
  <c r="H42" i="6"/>
  <c r="G94" i="4"/>
  <c r="G95" i="4" s="1"/>
  <c r="G101" i="4" s="1"/>
  <c r="G103" i="4" s="1"/>
  <c r="G94" i="3"/>
  <c r="G95" i="3" s="1"/>
  <c r="G101" i="3" s="1"/>
  <c r="G103" i="3" s="1"/>
  <c r="G81" i="4"/>
  <c r="G83" i="4" s="1"/>
  <c r="H42" i="5"/>
  <c r="H42" i="8"/>
  <c r="G72" i="11"/>
  <c r="G74" i="11" s="1"/>
  <c r="G94" i="10"/>
  <c r="G95" i="10" s="1"/>
  <c r="G101" i="10" s="1"/>
  <c r="G103" i="10" s="1"/>
  <c r="G94" i="9"/>
  <c r="G72" i="9"/>
  <c r="G74" i="9" s="1"/>
  <c r="G72" i="7"/>
  <c r="G74" i="7" s="1"/>
  <c r="G94" i="7"/>
  <c r="G95" i="7" s="1"/>
  <c r="G101" i="7" s="1"/>
  <c r="G103" i="7" s="1"/>
  <c r="H88" i="7"/>
  <c r="G74" i="6"/>
  <c r="G81" i="6"/>
  <c r="G83" i="6" s="1"/>
  <c r="G72" i="5"/>
  <c r="G74" i="5"/>
  <c r="G94" i="5"/>
  <c r="G95" i="5" s="1"/>
  <c r="G101" i="5" s="1"/>
  <c r="G103" i="5" s="1"/>
  <c r="G72" i="4"/>
  <c r="G74" i="4" s="1"/>
  <c r="H42" i="4"/>
  <c r="H42" i="3"/>
  <c r="H88" i="9"/>
  <c r="G72" i="3"/>
  <c r="G74" i="3" s="1"/>
  <c r="G83" i="8"/>
  <c r="G83" i="11"/>
  <c r="G94" i="6"/>
  <c r="G83" i="9"/>
  <c r="F12" i="2"/>
  <c r="E16" i="2"/>
  <c r="F16" i="2" s="1"/>
  <c r="F35" i="2" s="1"/>
  <c r="G94" i="8"/>
  <c r="H42" i="11"/>
  <c r="F6" i="2"/>
  <c r="G74" i="10"/>
  <c r="G81" i="10"/>
  <c r="G72" i="8"/>
  <c r="G74" i="8" s="1"/>
  <c r="G94" i="11"/>
  <c r="H48" i="9" l="1"/>
  <c r="F40" i="2"/>
  <c r="H110" i="10" s="1"/>
  <c r="F37" i="2"/>
  <c r="H108" i="9" s="1"/>
  <c r="H90" i="9"/>
  <c r="H90" i="7"/>
  <c r="H91" i="7"/>
  <c r="H92" i="7"/>
  <c r="H127" i="7"/>
  <c r="H91" i="6"/>
  <c r="H90" i="6"/>
  <c r="H127" i="4"/>
  <c r="H91" i="9"/>
  <c r="H92" i="9"/>
  <c r="H94" i="9"/>
  <c r="H127" i="9"/>
  <c r="H47" i="9"/>
  <c r="H48" i="7"/>
  <c r="H49" i="7" s="1"/>
  <c r="H89" i="7"/>
  <c r="H92" i="6"/>
  <c r="H48" i="6"/>
  <c r="H127" i="6"/>
  <c r="H47" i="6"/>
  <c r="H49" i="6" s="1"/>
  <c r="H71" i="6" s="1"/>
  <c r="H89" i="6"/>
  <c r="H89" i="10"/>
  <c r="H90" i="10"/>
  <c r="H47" i="10"/>
  <c r="H49" i="10" s="1"/>
  <c r="H71" i="10" s="1"/>
  <c r="H92" i="10"/>
  <c r="H127" i="10"/>
  <c r="H88" i="10"/>
  <c r="H91" i="10"/>
  <c r="H88" i="6"/>
  <c r="G95" i="9"/>
  <c r="G101" i="9" s="1"/>
  <c r="G103" i="9" s="1"/>
  <c r="H94" i="10"/>
  <c r="H47" i="3"/>
  <c r="H48" i="3"/>
  <c r="H94" i="3"/>
  <c r="H92" i="3"/>
  <c r="H90" i="5"/>
  <c r="H88" i="5"/>
  <c r="H89" i="5"/>
  <c r="H47" i="5"/>
  <c r="H91" i="5"/>
  <c r="H92" i="5"/>
  <c r="H127" i="5"/>
  <c r="H48" i="5"/>
  <c r="H127" i="8"/>
  <c r="H92" i="8"/>
  <c r="H47" i="8"/>
  <c r="H88" i="8"/>
  <c r="H89" i="8"/>
  <c r="H90" i="8"/>
  <c r="H91" i="8"/>
  <c r="H48" i="8"/>
  <c r="H94" i="7"/>
  <c r="H94" i="5"/>
  <c r="H92" i="4"/>
  <c r="H89" i="4"/>
  <c r="H91" i="4"/>
  <c r="H94" i="4"/>
  <c r="H48" i="4"/>
  <c r="H47" i="4"/>
  <c r="H90" i="4"/>
  <c r="H88" i="4"/>
  <c r="H127" i="3"/>
  <c r="H90" i="3"/>
  <c r="H89" i="3"/>
  <c r="H91" i="3"/>
  <c r="H88" i="3"/>
  <c r="G95" i="6"/>
  <c r="G101" i="6" s="1"/>
  <c r="G103" i="6" s="1"/>
  <c r="H94" i="6"/>
  <c r="G83" i="3"/>
  <c r="H68" i="11"/>
  <c r="H73" i="11" s="1"/>
  <c r="H68" i="10"/>
  <c r="H73" i="10" s="1"/>
  <c r="H68" i="7"/>
  <c r="H73" i="7" s="1"/>
  <c r="H68" i="5"/>
  <c r="H73" i="5" s="1"/>
  <c r="H68" i="9"/>
  <c r="H73" i="9" s="1"/>
  <c r="H68" i="4"/>
  <c r="H73" i="4" s="1"/>
  <c r="H68" i="3"/>
  <c r="H73" i="3" s="1"/>
  <c r="H68" i="8"/>
  <c r="H73" i="8" s="1"/>
  <c r="H68" i="6"/>
  <c r="H73" i="6" s="1"/>
  <c r="G83" i="10"/>
  <c r="H94" i="8"/>
  <c r="G95" i="8"/>
  <c r="G101" i="8" s="1"/>
  <c r="G103" i="8" s="1"/>
  <c r="F32" i="2"/>
  <c r="F34" i="2" s="1"/>
  <c r="H107" i="9" s="1"/>
  <c r="H88" i="11"/>
  <c r="H48" i="11"/>
  <c r="H47" i="11"/>
  <c r="H92" i="11"/>
  <c r="H127" i="11"/>
  <c r="H91" i="11"/>
  <c r="H90" i="11"/>
  <c r="H89" i="11"/>
  <c r="H94" i="11"/>
  <c r="G95" i="11"/>
  <c r="G101" i="11" s="1"/>
  <c r="G103" i="11" s="1"/>
  <c r="F19" i="2"/>
  <c r="F20" i="2" s="1"/>
  <c r="F29" i="2"/>
  <c r="F31" i="2" s="1"/>
  <c r="H93" i="7" l="1"/>
  <c r="H58" i="6"/>
  <c r="H49" i="9"/>
  <c r="H59" i="9" s="1"/>
  <c r="H108" i="11"/>
  <c r="H111" i="11" s="1"/>
  <c r="H131" i="11" s="1"/>
  <c r="H107" i="4"/>
  <c r="H107" i="10"/>
  <c r="H57" i="10"/>
  <c r="H56" i="10"/>
  <c r="H93" i="9"/>
  <c r="H95" i="9" s="1"/>
  <c r="H101" i="9" s="1"/>
  <c r="H103" i="9" s="1"/>
  <c r="H130" i="9" s="1"/>
  <c r="H77" i="6"/>
  <c r="H60" i="6"/>
  <c r="H80" i="6"/>
  <c r="H82" i="6" s="1"/>
  <c r="H53" i="6"/>
  <c r="H54" i="6"/>
  <c r="H55" i="6"/>
  <c r="H56" i="6"/>
  <c r="H57" i="6"/>
  <c r="H108" i="10"/>
  <c r="H108" i="3"/>
  <c r="H111" i="3" s="1"/>
  <c r="H131" i="3" s="1"/>
  <c r="H108" i="8"/>
  <c r="H108" i="6"/>
  <c r="H108" i="4"/>
  <c r="H111" i="4" s="1"/>
  <c r="H131" i="4" s="1"/>
  <c r="H108" i="5"/>
  <c r="H108" i="7"/>
  <c r="H58" i="10"/>
  <c r="H59" i="10"/>
  <c r="H60" i="10"/>
  <c r="H77" i="10"/>
  <c r="H78" i="10" s="1"/>
  <c r="H53" i="10"/>
  <c r="H80" i="10"/>
  <c r="H82" i="10" s="1"/>
  <c r="H54" i="10"/>
  <c r="H55" i="10"/>
  <c r="H58" i="9"/>
  <c r="H71" i="7"/>
  <c r="H77" i="7"/>
  <c r="H60" i="7"/>
  <c r="H57" i="7"/>
  <c r="H59" i="7"/>
  <c r="H58" i="7"/>
  <c r="H55" i="7"/>
  <c r="H80" i="7"/>
  <c r="H53" i="7"/>
  <c r="H56" i="7"/>
  <c r="H54" i="7"/>
  <c r="H59" i="6"/>
  <c r="H93" i="6"/>
  <c r="H95" i="6" s="1"/>
  <c r="H101" i="6" s="1"/>
  <c r="H103" i="6" s="1"/>
  <c r="H130" i="6" s="1"/>
  <c r="H95" i="7"/>
  <c r="H101" i="7" s="1"/>
  <c r="H103" i="7" s="1"/>
  <c r="H130" i="7" s="1"/>
  <c r="H93" i="10"/>
  <c r="H95" i="10" s="1"/>
  <c r="H101" i="10" s="1"/>
  <c r="H103" i="10" s="1"/>
  <c r="H130" i="10" s="1"/>
  <c r="H49" i="4"/>
  <c r="H93" i="4"/>
  <c r="H95" i="4" s="1"/>
  <c r="H101" i="4" s="1"/>
  <c r="H103" i="4" s="1"/>
  <c r="H130" i="4" s="1"/>
  <c r="H49" i="3"/>
  <c r="H49" i="5"/>
  <c r="H93" i="5"/>
  <c r="H93" i="3"/>
  <c r="H49" i="8"/>
  <c r="H93" i="8"/>
  <c r="H95" i="8" s="1"/>
  <c r="H107" i="8"/>
  <c r="H111" i="9"/>
  <c r="H131" i="9" s="1"/>
  <c r="H107" i="5"/>
  <c r="H107" i="6"/>
  <c r="H107" i="7"/>
  <c r="H93" i="11"/>
  <c r="H49" i="11"/>
  <c r="H81" i="6" l="1"/>
  <c r="H57" i="9"/>
  <c r="H55" i="9"/>
  <c r="H54" i="9"/>
  <c r="H56" i="9"/>
  <c r="H53" i="9"/>
  <c r="H71" i="9"/>
  <c r="H80" i="9"/>
  <c r="H77" i="9"/>
  <c r="H60" i="9"/>
  <c r="H61" i="6"/>
  <c r="H72" i="6" s="1"/>
  <c r="H74" i="6" s="1"/>
  <c r="H128" i="6" s="1"/>
  <c r="H111" i="7"/>
  <c r="H131" i="7" s="1"/>
  <c r="H111" i="5"/>
  <c r="H131" i="5" s="1"/>
  <c r="H61" i="10"/>
  <c r="H72" i="10" s="1"/>
  <c r="H74" i="10" s="1"/>
  <c r="H128" i="10" s="1"/>
  <c r="H79" i="10"/>
  <c r="H81" i="10"/>
  <c r="H61" i="7"/>
  <c r="H72" i="7" s="1"/>
  <c r="H74" i="7" s="1"/>
  <c r="H128" i="7" s="1"/>
  <c r="H79" i="6"/>
  <c r="H78" i="6"/>
  <c r="H111" i="8"/>
  <c r="H131" i="8" s="1"/>
  <c r="H111" i="6"/>
  <c r="H131" i="6" s="1"/>
  <c r="H111" i="10"/>
  <c r="H131" i="10" s="1"/>
  <c r="H71" i="11"/>
  <c r="H80" i="11"/>
  <c r="H57" i="11"/>
  <c r="H77" i="11"/>
  <c r="H56" i="11"/>
  <c r="H60" i="11"/>
  <c r="H59" i="11"/>
  <c r="H58" i="11"/>
  <c r="H55" i="11"/>
  <c r="H54" i="11"/>
  <c r="H53" i="11"/>
  <c r="H82" i="9"/>
  <c r="H81" i="9"/>
  <c r="H78" i="9"/>
  <c r="H71" i="8"/>
  <c r="H60" i="8"/>
  <c r="H55" i="8"/>
  <c r="H54" i="8"/>
  <c r="H53" i="8"/>
  <c r="H59" i="8"/>
  <c r="H58" i="8"/>
  <c r="H80" i="8"/>
  <c r="H57" i="8"/>
  <c r="H77" i="8"/>
  <c r="H56" i="8"/>
  <c r="H81" i="7"/>
  <c r="H82" i="7"/>
  <c r="H79" i="7"/>
  <c r="H78" i="7"/>
  <c r="H71" i="5"/>
  <c r="H60" i="5"/>
  <c r="H55" i="5"/>
  <c r="H59" i="5"/>
  <c r="H80" i="5"/>
  <c r="H54" i="5"/>
  <c r="H58" i="5"/>
  <c r="H77" i="5"/>
  <c r="H56" i="5"/>
  <c r="H53" i="5"/>
  <c r="H57" i="5"/>
  <c r="H71" i="4"/>
  <c r="H58" i="4"/>
  <c r="H57" i="4"/>
  <c r="H56" i="4"/>
  <c r="H80" i="4"/>
  <c r="H55" i="4"/>
  <c r="H60" i="4"/>
  <c r="H59" i="4"/>
  <c r="H54" i="4"/>
  <c r="H53" i="4"/>
  <c r="H77" i="4"/>
  <c r="H71" i="3"/>
  <c r="H53" i="3"/>
  <c r="H80" i="3"/>
  <c r="H59" i="3"/>
  <c r="H58" i="3"/>
  <c r="H56" i="3"/>
  <c r="H55" i="3"/>
  <c r="H54" i="3"/>
  <c r="H77" i="3"/>
  <c r="H60" i="3"/>
  <c r="H57" i="3"/>
  <c r="H83" i="10"/>
  <c r="H129" i="10" s="1"/>
  <c r="H101" i="8"/>
  <c r="H103" i="8" s="1"/>
  <c r="H130" i="8" s="1"/>
  <c r="H95" i="5"/>
  <c r="H101" i="5" s="1"/>
  <c r="H103" i="5" s="1"/>
  <c r="H95" i="3"/>
  <c r="H101" i="3" s="1"/>
  <c r="H103" i="3" s="1"/>
  <c r="H130" i="3" s="1"/>
  <c r="H95" i="11"/>
  <c r="H101" i="11" s="1"/>
  <c r="H103" i="11" s="1"/>
  <c r="H130" i="11" s="1"/>
  <c r="H61" i="9" l="1"/>
  <c r="H72" i="9" s="1"/>
  <c r="H74" i="9" s="1"/>
  <c r="H128" i="9" s="1"/>
  <c r="H79" i="9"/>
  <c r="H83" i="9" s="1"/>
  <c r="H61" i="4"/>
  <c r="H72" i="4" s="1"/>
  <c r="H74" i="4" s="1"/>
  <c r="H128" i="4" s="1"/>
  <c r="H83" i="6"/>
  <c r="H129" i="6" s="1"/>
  <c r="H83" i="7"/>
  <c r="H129" i="7" s="1"/>
  <c r="H132" i="7" s="1"/>
  <c r="H61" i="11"/>
  <c r="H72" i="11" s="1"/>
  <c r="H74" i="11" s="1"/>
  <c r="H128" i="11" s="1"/>
  <c r="H116" i="6"/>
  <c r="H117" i="6" s="1"/>
  <c r="H121" i="6" s="1"/>
  <c r="H132" i="6"/>
  <c r="H78" i="11"/>
  <c r="H79" i="11"/>
  <c r="H82" i="11"/>
  <c r="H81" i="11"/>
  <c r="H83" i="11" s="1"/>
  <c r="H116" i="10"/>
  <c r="H117" i="10" s="1"/>
  <c r="H78" i="8"/>
  <c r="H79" i="8"/>
  <c r="H82" i="8"/>
  <c r="H81" i="8"/>
  <c r="H61" i="8"/>
  <c r="H72" i="8" s="1"/>
  <c r="H74" i="8" s="1"/>
  <c r="H61" i="5"/>
  <c r="H72" i="5" s="1"/>
  <c r="H74" i="5" s="1"/>
  <c r="H78" i="5"/>
  <c r="H79" i="5"/>
  <c r="H82" i="5"/>
  <c r="H81" i="5"/>
  <c r="H83" i="5" s="1"/>
  <c r="H129" i="5" s="1"/>
  <c r="H79" i="4"/>
  <c r="H78" i="4"/>
  <c r="H82" i="4"/>
  <c r="H81" i="4"/>
  <c r="H83" i="4" s="1"/>
  <c r="H129" i="4" s="1"/>
  <c r="H79" i="3"/>
  <c r="H78" i="3"/>
  <c r="H82" i="3"/>
  <c r="H81" i="3"/>
  <c r="H61" i="3"/>
  <c r="H72" i="3" s="1"/>
  <c r="H74" i="3" s="1"/>
  <c r="H132" i="10"/>
  <c r="H130" i="5"/>
  <c r="H129" i="9" l="1"/>
  <c r="H132" i="9" s="1"/>
  <c r="H134" i="9" s="1"/>
  <c r="H120" i="9" s="1"/>
  <c r="H116" i="9"/>
  <c r="H117" i="9" s="1"/>
  <c r="H116" i="7"/>
  <c r="H117" i="7" s="1"/>
  <c r="H121" i="7" s="1"/>
  <c r="H83" i="8"/>
  <c r="H129" i="8" s="1"/>
  <c r="H134" i="6"/>
  <c r="H118" i="6" s="1"/>
  <c r="H123" i="6" s="1"/>
  <c r="H133" i="6" s="1"/>
  <c r="C8" i="12" s="1"/>
  <c r="E8" i="12" s="1"/>
  <c r="G8" i="12" s="1"/>
  <c r="H134" i="10"/>
  <c r="H120" i="10" s="1"/>
  <c r="H129" i="11"/>
  <c r="H132" i="11" s="1"/>
  <c r="H116" i="11"/>
  <c r="H117" i="11" s="1"/>
  <c r="H121" i="11" s="1"/>
  <c r="H119" i="10"/>
  <c r="H118" i="10"/>
  <c r="H123" i="10" s="1"/>
  <c r="H133" i="10" s="1"/>
  <c r="H128" i="8"/>
  <c r="H128" i="5"/>
  <c r="H132" i="5" s="1"/>
  <c r="H116" i="5"/>
  <c r="H116" i="4"/>
  <c r="H132" i="4"/>
  <c r="H128" i="3"/>
  <c r="H83" i="3"/>
  <c r="H121" i="10"/>
  <c r="H121" i="9"/>
  <c r="H134" i="7" l="1"/>
  <c r="H118" i="7" s="1"/>
  <c r="H123" i="7" s="1"/>
  <c r="H133" i="7" s="1"/>
  <c r="C12" i="12"/>
  <c r="E12" i="12" s="1"/>
  <c r="G12" i="12" s="1"/>
  <c r="H116" i="8"/>
  <c r="H117" i="8" s="1"/>
  <c r="H121" i="8" s="1"/>
  <c r="H132" i="8"/>
  <c r="H118" i="9"/>
  <c r="H123" i="9" s="1"/>
  <c r="H133" i="9" s="1"/>
  <c r="C11" i="12" s="1"/>
  <c r="E11" i="12" s="1"/>
  <c r="G11" i="12" s="1"/>
  <c r="H119" i="9"/>
  <c r="H120" i="6"/>
  <c r="H119" i="6"/>
  <c r="H117" i="4"/>
  <c r="H121" i="4" s="1"/>
  <c r="H134" i="11"/>
  <c r="H117" i="5"/>
  <c r="H129" i="3"/>
  <c r="H132" i="3" s="1"/>
  <c r="H116" i="3"/>
  <c r="H117" i="3" s="1"/>
  <c r="H121" i="3" s="1"/>
  <c r="C9" i="12" l="1"/>
  <c r="E9" i="12" s="1"/>
  <c r="G9" i="12" s="1"/>
  <c r="H119" i="7"/>
  <c r="H120" i="7"/>
  <c r="H134" i="8"/>
  <c r="H120" i="8" s="1"/>
  <c r="H134" i="4"/>
  <c r="H119" i="4" s="1"/>
  <c r="H134" i="3"/>
  <c r="H119" i="3" s="1"/>
  <c r="H120" i="11"/>
  <c r="H119" i="11"/>
  <c r="H118" i="11"/>
  <c r="H123" i="11" s="1"/>
  <c r="H133" i="11" s="1"/>
  <c r="C13" i="12" s="1"/>
  <c r="E13" i="12" s="1"/>
  <c r="G13" i="12" s="1"/>
  <c r="H121" i="5"/>
  <c r="H134" i="5"/>
  <c r="H118" i="8" l="1"/>
  <c r="H123" i="8" s="1"/>
  <c r="H133" i="8" s="1"/>
  <c r="C10" i="12" s="1"/>
  <c r="E10" i="12" s="1"/>
  <c r="G10" i="12" s="1"/>
  <c r="H119" i="8"/>
  <c r="C5" i="12"/>
  <c r="E5" i="12" s="1"/>
  <c r="G5" i="12" s="1"/>
  <c r="H118" i="3"/>
  <c r="H123" i="3" s="1"/>
  <c r="H133" i="3" s="1"/>
  <c r="C6" i="12"/>
  <c r="E6" i="12" s="1"/>
  <c r="G6" i="12" s="1"/>
  <c r="H120" i="3"/>
  <c r="H118" i="4"/>
  <c r="H123" i="4" s="1"/>
  <c r="H133" i="4" s="1"/>
  <c r="H120" i="4"/>
  <c r="H118" i="5"/>
  <c r="H123" i="5" s="1"/>
  <c r="H133" i="5" s="1"/>
  <c r="C7" i="12" s="1"/>
  <c r="E7" i="12" s="1"/>
  <c r="G7" i="12" s="1"/>
  <c r="H119" i="5"/>
  <c r="H120" i="5"/>
  <c r="G14" i="12" l="1"/>
  <c r="G18" i="12" s="1"/>
  <c r="G19" i="12" s="1"/>
</calcChain>
</file>

<file path=xl/comments1.xml><?xml version="1.0" encoding="utf-8"?>
<comments xmlns="http://schemas.openxmlformats.org/spreadsheetml/2006/main">
  <authors>
    <author/>
  </authors>
  <commentList>
    <comment ref="A1" authorId="0" shapeId="0">
      <text>
        <r>
          <rPr>
            <sz val="10"/>
            <color rgb="FF000000"/>
            <rFont val="Arial"/>
            <scheme val="minor"/>
          </rPr>
          <t xml:space="preserve">1º TEN QOPMSD ANDRE AVILA:
</t>
        </r>
      </text>
    </comment>
  </commentList>
</comments>
</file>

<file path=xl/sharedStrings.xml><?xml version="1.0" encoding="utf-8"?>
<sst xmlns="http://schemas.openxmlformats.org/spreadsheetml/2006/main" count="2299" uniqueCount="323">
  <si>
    <t>CONTRATAÇÃO DE SERVIÇOS COMPLEMENTARES DE NÍVEL SUPERIOR EM SAÚDE - PMDF</t>
  </si>
  <si>
    <t>1. PLANILHA PARA DISCRIMINAÇÃO DAS UNIDADES DE SAÚDE E IDENTIFICAÇÃO DAS ESPECIALIDADES E DOS POSTOS DE TRABALHO</t>
  </si>
  <si>
    <t>Especialidade/Unidade de Saúde</t>
  </si>
  <si>
    <t>Centro Médico</t>
  </si>
  <si>
    <t>Centro de Assistência Psicológica e Social</t>
  </si>
  <si>
    <t>Centro de Capacitação Física</t>
  </si>
  <si>
    <t>Postos de Trabalho (Postos Clínicos)</t>
  </si>
  <si>
    <t>Grau de Insalubridade</t>
  </si>
  <si>
    <t>Assistente Social SGI2 30h D </t>
  </si>
  <si>
    <t>Médio</t>
  </si>
  <si>
    <t>Fisioterapeuta Geral e Oral SGI2 30h D</t>
  </si>
  <si>
    <t>Fonoaudiólogo(a) SGI2 30h D</t>
  </si>
  <si>
    <t>Nutricionista SGI2 30h D</t>
  </si>
  <si>
    <t>Profissionais de Educação FísicaSGI2 30h D</t>
  </si>
  <si>
    <t>Psicólogo(a) SGI2 30h D</t>
  </si>
  <si>
    <t>Terapeuta Ocupacional SGI2 30h D</t>
  </si>
  <si>
    <t>Total de Postos de Trabalho</t>
  </si>
  <si>
    <t>NOTAS</t>
  </si>
  <si>
    <t>NOTA 2: A metodologia de aferição do quantitativo de profissionais a serem contratados foi feita com base na disponibilidade de postos de trabalho, não havendo outra unidade de medida possível no presente caso.</t>
  </si>
  <si>
    <t>2. PLANILHA PARA ORÇAMENTO DE INSUMOS - EPI´s, UNIFORMES E ACESSÓRIOS, MATERIAIS, UTENSÍLIOS E OUTROS</t>
  </si>
  <si>
    <t>Item</t>
  </si>
  <si>
    <t>Descrição Resumida da Especificação (1)</t>
  </si>
  <si>
    <t>Qtde Anual por Funcionário (2)</t>
  </si>
  <si>
    <t>Valor Unitário (4)</t>
  </si>
  <si>
    <t>Qtde/Mês
(3) e (5)</t>
  </si>
  <si>
    <t>Valor Total Mensal</t>
  </si>
  <si>
    <t xml:space="preserve">Jaleco Feminino: Aplicação: Equipamento de proteção a ser utilizado durante o atendimento clínico de pacientes. Características Técnicas Mínimas: Jaleco modelagem feminina, com 3 bolsos frontais chapados com recortes diferenciados, manga longa, gola alfaiate, fechamento frontal por 5 botões, cinto fixo com 2 botões na parte de trás. Composição dos Tecidos: Tecido Camisaria 100% Poliéster. Tamanho adequado ao usuário: 36 a 54. No jaleco deverá constar a identificação da empresa, forma de logomarca costurada na parte superior da manga direita, assim como a identificação do profissional e da especialidade no bolso superior esquerdo, bordado na cor preta. Forma de Apresentação: peça. Unidade de Fornecimento: peça. Jaleco Masculino: Aplicação: Equipamento de proteção a ser utilizado durante o atendimento clínico de paciente. Características Técnicas Mínimas: Jaleco com 3 bolsos frontais chapados, manga longa, modelagem reta, gola alfaiate, fechamento frontal por 5 botões, fendas em cada lateral para acesso aos bolsos das calças. Composição dos Tecidos: Tecido Camisaria 100% Poliéster. Tamanho adequado ao usuário: 38 a 54. No jaleco deverá constar a identificação da empresa, na forma de logomarca costurada na parte superior da manga direita, assim como a identificação do profissional e da especialidade no bolso superior esquerdo, bordado na cor preta. Forma de Apresentação: peça. Unidade de Fornecimento: peça.
</t>
  </si>
  <si>
    <t>Uniformes e Acessórios (6)</t>
  </si>
  <si>
    <t xml:space="preserve">Camiseta Meia-Manga: Poliéster (100%) ou Poliamida (tecido Slim Dry - 91% Poliamida, 9% Elastano); Cor: branca com gola Cinza-escuro (#474747).  </t>
  </si>
  <si>
    <t xml:space="preserve">Short: Tecido: Tactel. Composição: 100% poliamida; Cor: Cinza-escuro (#474747); CMYK Cinza-escuro 64/54/51/52.
</t>
  </si>
  <si>
    <t>Gorro com pala: Em tecido preto.</t>
  </si>
  <si>
    <t>Tênis: Calçado esportivo e estilo "running", par na cor preta, cadarço preto, sendo que a entressola poderá ser branca ou preta.</t>
  </si>
  <si>
    <t>Meias: Meias esportivas lisas preta, de 100 (cem) mm (cano médio).</t>
  </si>
  <si>
    <t>Jaqueta: Tecido: Tactel. Composição: 100% poliamida; Cor: Cinza-escuro (#474747); Contendo: Sigla do CCF do lado esquerdo de quem veste; Nome "Professor Fulano" do lado direito de quem veste; Na parte de trás "CENTRO DE CAPACITAÇÃO FÍSICA. CMYK Cinza-escuro 64/54/51/52.</t>
  </si>
  <si>
    <t>Calça: Tecido Tactel. Composição: 100% poliamida; Cor: Cinza-escuro (#474747).</t>
  </si>
  <si>
    <t>Materiais e utensílios (6)</t>
  </si>
  <si>
    <r>
      <rPr>
        <sz val="8"/>
        <color rgb="FF000000"/>
        <rFont val="Arial"/>
      </rPr>
      <t xml:space="preserve">Crachá funcional com cordão/tirante. Crachá: material PVC, espessura de 0,76mm, tamanho de 55mm x 86mm, impressão direto no PVC, com foto e identificação do profissional (nome, matrícula e cargo) e identificação da empresa (logomarca). Cordão/tirante: material em tecido 100% poliéster, largura de 20mm, comprimento aberto de 85cm.
</t>
    </r>
  </si>
  <si>
    <t>Outros (6)</t>
  </si>
  <si>
    <t>Certificado Digital (e-CPF) do tipo A3 com token, com validade de 1 (um) ano.</t>
  </si>
  <si>
    <t>VALOR TOTAL DO INVESTIMENTO EM EPI´s, UNIFORMES E ACESSÓRIOS, MATERIAIS, UTENSÍLIOS E OUTROS - MENSAL</t>
  </si>
  <si>
    <t>VALOR TOTAL DO INVESTIMENTO EM EPI´s, UNIFORMES E ACESSÓRIOS, MATERIAIS, UTENSÍLIOS E OUTROS - ANUAL</t>
  </si>
  <si>
    <t>OBS.:</t>
  </si>
  <si>
    <t>(3) As quantidades mensais foram obtidas pela divisão simples das quantidades anuais por 12 meses.</t>
  </si>
  <si>
    <t>(4) Informar o valor unitário dos custos dos insumos, incluindo valor com fretes e excluindo taxas de administração ou qualquer outro valor adicional. O custo dos insumos não poderá ser repassado ao ocupante do posto de trabalho.</t>
  </si>
  <si>
    <t>(5) As quantidades estimadas incluem insumos de reserva para substituição imediata, em caso de necessidade. Para isso, somada a quantidade de profissionais prevista no Estudo Técnico Preliminar, foi acrescentado o quantitativo de 15%, para eventuais despesas com profissionais substitutos.</t>
  </si>
  <si>
    <r>
      <rPr>
        <sz val="8"/>
        <color rgb="FF000000"/>
        <rFont val="Arial"/>
      </rPr>
      <t>(6)</t>
    </r>
    <r>
      <rPr>
        <sz val="8"/>
        <color rgb="FF000000"/>
        <rFont val="Times New Roman"/>
      </rPr>
      <t>  O</t>
    </r>
    <r>
      <rPr>
        <sz val="8"/>
        <color rgb="FF000000"/>
        <rFont val="Arial"/>
      </rPr>
      <t>s insumos deverão ser entregues aos profissionais mediante recibo (relação nominal), cuja cópia deverá ser entregue à contratante, no prazo de 5 (cinco) dias, a contar da entrega. A contratada não poderá exigir do profissional o insumo usado na entrega dos novos. Em caso de desligamento do profissional, no entanto, é obrigatória a devolução dos insumos à empresa contratada.</t>
    </r>
  </si>
  <si>
    <t>Resumo de Gastos com Insumos</t>
  </si>
  <si>
    <t>Valor (R$)/Qtd.</t>
  </si>
  <si>
    <t>Gasto total mensal com EPI (Jaleco)</t>
  </si>
  <si>
    <t>Quantidade de postos de serviço com uso de EPI (Jaleco)</t>
  </si>
  <si>
    <t>Valor mensal de EPI (Jaleco) por posto de serviço</t>
  </si>
  <si>
    <t>Gasto total mensal com Uniformes e Acessórios</t>
  </si>
  <si>
    <t>Quantidade de postos de serviço com uso de Uniformes e Acessórios</t>
  </si>
  <si>
    <t>Valor mensal de Uniformes e Acessórios por posto de serviço</t>
  </si>
  <si>
    <t>Gasto total mensal com Materiais e Utensílios (Crachá)</t>
  </si>
  <si>
    <t>Quantidade de postos de serviço com uso de Materiais e Utensílios (Crachá)</t>
  </si>
  <si>
    <t>Valor mensal de Materiais e Utensílios (Crachá) por posto de serviço</t>
  </si>
  <si>
    <t>Gasto total mensal com Outros (Certificação Digital)</t>
  </si>
  <si>
    <t>Quantidade de postos de serviço com uso de Outros (Certificação Digital)</t>
  </si>
  <si>
    <t>Valor mensal de Outros (Certificação Digital) por posto de serviço</t>
  </si>
  <si>
    <t>3. PLANILHA DE CUSTOS E FORMAÇÃO DE PREÇO
ASSISTENTE SOCIAL SGI2 30H D  - GRAU DE INSALUBRIDADE 2 (MÉDIO)</t>
  </si>
  <si>
    <t> Dados para Composição dos Custos - Modelo Anexo VII-D - IN 05/2017, atualizada em 28/10/2020.</t>
  </si>
  <si>
    <t>I</t>
  </si>
  <si>
    <t>INSTITUIÇÃO CONTRATANTE</t>
  </si>
  <si>
    <t>POLÍCIA MILITAR DO DISTRITO FEDERAL - PMDF</t>
  </si>
  <si>
    <t>II</t>
  </si>
  <si>
    <t>Nº DO PROCESSO</t>
  </si>
  <si>
    <t>DISCRIMINAÇÃO DOS SERVIÇOS  (DADOS REFERENTES À CONTRATAÇÃO)</t>
  </si>
  <si>
    <t>A</t>
  </si>
  <si>
    <t>Data de apresentação da proposta (dia/mês/ano)</t>
  </si>
  <si>
    <t>B</t>
  </si>
  <si>
    <t>Cidade/UF</t>
  </si>
  <si>
    <t>Brasília-DF</t>
  </si>
  <si>
    <t>C</t>
  </si>
  <si>
    <t>N/A*</t>
  </si>
  <si>
    <t>D</t>
  </si>
  <si>
    <t>Vigência do Contrato em Meses</t>
  </si>
  <si>
    <t>E</t>
  </si>
  <si>
    <t>Jornada de Trabalho</t>
  </si>
  <si>
    <t>30 Horas Semanais</t>
  </si>
  <si>
    <t>IDENTIFICAÇÃO DO SERVIÇO (1)</t>
  </si>
  <si>
    <t>UNIDADE DE ATENDIMENTO - LOCAL</t>
  </si>
  <si>
    <t>TIPO DE SERVIÇO/POSTO</t>
  </si>
  <si>
    <t>GRAU DE INSALUBRIDADE</t>
  </si>
  <si>
    <t>UNIDADE DE MEDIDA</t>
  </si>
  <si>
    <t>QUANTIDADE A CONTRATAR</t>
  </si>
  <si>
    <t>Postos de serviço por centro de saúde  (2)</t>
  </si>
  <si>
    <t>Centro de Assistência Psicológica e Social - Setor Policial Sul</t>
  </si>
  <si>
    <t>Assistente Social</t>
  </si>
  <si>
    <t>Posto de Serviço</t>
  </si>
  <si>
    <t>Centro Médico - Setor Policial Sul</t>
  </si>
  <si>
    <t>Centro de Capacitação Física - Setor Policial Sul</t>
  </si>
  <si>
    <t>Quantidade Total (em função da unidade de medida)</t>
  </si>
  <si>
    <t xml:space="preserve">Obs.: (1) Planilha adaptada às necessidades dos centros de saúde da PMDF. (2) O número de profissionais foi definido para cada uma das unidades de atendimento .  </t>
  </si>
  <si>
    <t>MÃO DE OBRA</t>
  </si>
  <si>
    <t>MÃO DE OBRA VINCULADA À EXECUÇÃO CONTRATUAL</t>
  </si>
  <si>
    <t>Tipo de Serviço</t>
  </si>
  <si>
    <t>Serviço  Social</t>
  </si>
  <si>
    <t>Classificação Brasileira de Ocupações (CBO)</t>
  </si>
  <si>
    <t>2516-05</t>
  </si>
  <si>
    <t>Categoria profissional (vinculada à execução contratual)</t>
  </si>
  <si>
    <t>Assistente Social - ASS</t>
  </si>
  <si>
    <t>Data-base da categoria (dia/mês)</t>
  </si>
  <si>
    <t>MÓDULO 1 - COMPOSIÇÃO DE REMUNERAÇÃO</t>
  </si>
  <si>
    <t> %</t>
  </si>
  <si>
    <t>Valor (R$)</t>
  </si>
  <si>
    <t>N/A *</t>
  </si>
  <si>
    <t>Adicional Periculosidade ( 30% sobre a remuneração - NR 16.2) (4)</t>
  </si>
  <si>
    <t>Adicional Insalubridade:  grau médio, 20% sobre o salário fixado da categoria  (NR 15) (5)</t>
  </si>
  <si>
    <t>Adicional Noturno (6)</t>
  </si>
  <si>
    <t>Adicional de Hora Noturna Reduzida (7)</t>
  </si>
  <si>
    <t>F</t>
  </si>
  <si>
    <t>Outros (especificar)</t>
  </si>
  <si>
    <t>Total Módulo 1 - Composição de Remuneração</t>
  </si>
  <si>
    <t>MÓDULO 2 - ENCARGOS E BENEFÍCIOS ANUAIS, MENSAIS E DIÁRIOS (8)</t>
  </si>
  <si>
    <t>2.1</t>
  </si>
  <si>
    <t>SUBMÓDULO 2.1 - 13º Salário e Adicional de Férias</t>
  </si>
  <si>
    <t>%</t>
  </si>
  <si>
    <t>13º salário (8)</t>
  </si>
  <si>
    <t>Férias e Adicional de Férias (9)</t>
  </si>
  <si>
    <t>Subtotal Submódulo 2.1</t>
  </si>
  <si>
    <t>2.2</t>
  </si>
  <si>
    <t>SUBMÓDULO 2.2 - Encargos Previdenciários (GPS), Fundo de Garantia por Tempo de Serviço (FGTS) e Outras Contribuições (10)</t>
  </si>
  <si>
    <t>INSS (11)</t>
  </si>
  <si>
    <t>Salário educação (12)</t>
  </si>
  <si>
    <t>Seguro acidente do trabalho (SAT = RAT X FAP) (13)</t>
  </si>
  <si>
    <t>SESC ou SESI (14)</t>
  </si>
  <si>
    <t>SENAI ou SENAC (15)</t>
  </si>
  <si>
    <t>G</t>
  </si>
  <si>
    <t>SEBRAE (16)</t>
  </si>
  <si>
    <t>H</t>
  </si>
  <si>
    <t>INCRA (17)</t>
  </si>
  <si>
    <t>FGTS (18)</t>
  </si>
  <si>
    <t>Subtotal Submódulo 2.2</t>
  </si>
  <si>
    <t>2.3</t>
  </si>
  <si>
    <t>SUBMÓDULO 2.3 - Benefícios Mensais e Diários</t>
  </si>
  <si>
    <t>Transporte:  Desconto legal sobre transporte (máximo 6% da remuneração) (19)</t>
  </si>
  <si>
    <t>Auxílio-Refeição/Alimentação (Vales, tíquetes ou cartão alimentação) (20)</t>
  </si>
  <si>
    <t>Assistência médica e familiar (21)</t>
  </si>
  <si>
    <t>Outros (Seguro de Vida e Auxílio Funeral) (22)(23)</t>
  </si>
  <si>
    <t>Subtotal Submódulo 2.3</t>
  </si>
  <si>
    <t>Quadro Resumo - Módulo 2 - Encargos e Benefícios Anuais, Mensais e Diários</t>
  </si>
  <si>
    <t>13º Salário, Férias e Adicional de Férias</t>
  </si>
  <si>
    <t>GPS, FGTS e Outras Contribuições</t>
  </si>
  <si>
    <t>Benefícios Mensais e Diários</t>
  </si>
  <si>
    <t>Total Módulo 2 - Encargos e Benefícios</t>
  </si>
  <si>
    <t>MÓDULO 3 - PROVISÃO PARA RESCISÃO (24)</t>
  </si>
  <si>
    <t>Aviso Prévio Indenizado (25)</t>
  </si>
  <si>
    <t>Incidência do FGTS sobre aviso prévio indenizado (26)</t>
  </si>
  <si>
    <t>Multa do FGTS sobre o Aviso Prévio Indenizado (27)</t>
  </si>
  <si>
    <t>Aviso Prévio Trabalhado (28)</t>
  </si>
  <si>
    <t>Incidência de GPS, FGTS, e outras contribuições sobre o Aviso Prévio Trabalhado  (29)</t>
  </si>
  <si>
    <t>Multa do FGTS sobre o Aviso Prévio Trabalhado (30)</t>
  </si>
  <si>
    <t>Total Módulo 3 - Provisão para Rescisão</t>
  </si>
  <si>
    <t>MÓDULO 4 - CUSTO DA REPOSIÇÃO DO PROFISSIONAL AUSENTE (31)</t>
  </si>
  <si>
    <t>4.1</t>
  </si>
  <si>
    <t>SUBMÓDULO 4.1 - SUBSTITUTO NAS AUSÊNCIAS LEGAIS</t>
  </si>
  <si>
    <t>Substituto na cobertura de férias (32)</t>
  </si>
  <si>
    <t>Substituto na cobertura de Ausências Legais (33)</t>
  </si>
  <si>
    <t>Substituto na cobertura de Licença-paternidade (34)</t>
  </si>
  <si>
    <t>Substituto na cobertura de Ausências por acidente de trabalho (35)</t>
  </si>
  <si>
    <t>Substituto na cobertura de Afastamento Maternidade (36)</t>
  </si>
  <si>
    <t>Subtotal</t>
  </si>
  <si>
    <t>Incidência do submódulo 2.2 sobre o somatório do submódulo 2.1 e sobre as alíneas A, B, C , D e E  do submódulo 4.1 (37)</t>
  </si>
  <si>
    <t>Subtotal Submódulo 4.1</t>
  </si>
  <si>
    <t>4.2</t>
  </si>
  <si>
    <t>SUBMÓDULO 4.2 - SUBSTITUTO NA INTRAJORNADA</t>
  </si>
  <si>
    <t>Substituto na cobertura de intervalo para repouso ou alimentação</t>
  </si>
  <si>
    <t>N/A</t>
  </si>
  <si>
    <t>Subtotal Submódulo 4.2</t>
  </si>
  <si>
    <t>Quadro Resumo - Módulo 4 - Custo da Reposição do Profissional Ausente</t>
  </si>
  <si>
    <t>Substituto nas Ausências Legais</t>
  </si>
  <si>
    <t>Substituto na Intrajornada</t>
  </si>
  <si>
    <t>Total Módulo 4 - Custo da Reposição do Profissional Ausente</t>
  </si>
  <si>
    <t>MÓDULO 5 - INSUMOS DIVERSOS (38)</t>
  </si>
  <si>
    <t>INSUMOS DIVERSOS</t>
  </si>
  <si>
    <t>Uniformes ou EPI's (39)</t>
  </si>
  <si>
    <t xml:space="preserve">Materiais e Utensílios (Crachá) (39)   </t>
  </si>
  <si>
    <t>Equipamentos (Manutenção e Depreciação)</t>
  </si>
  <si>
    <t>Outros (Certificação Digital) (39)</t>
  </si>
  <si>
    <t>Total Módulo 5 - Insumos Diversos</t>
  </si>
  <si>
    <t>MÓDULO 6 - CUSTOS INDIRETOS, TRIBUTOS E LUCRO</t>
  </si>
  <si>
    <t>Custos Indiretos, Tributos e Lucro</t>
  </si>
  <si>
    <t>Custos Indiretos (percentual incidente sobre a soma dos módulos 1, 2, 3 e 4) (40)</t>
  </si>
  <si>
    <t>Lucro (percentual incidente sobre a soma dos módulos 1, 2, 3 e 4, e sobre os custos indiretos) (41)</t>
  </si>
  <si>
    <t>Tributos</t>
  </si>
  <si>
    <t>C1. Tributos Federais (COFINS  e PIS - especificar) (42)</t>
  </si>
  <si>
    <t>C2. Tributos Distritais (ISS) (43)</t>
  </si>
  <si>
    <t>C3. Tributos Municipais</t>
  </si>
  <si>
    <t>Informar ao lado a opção de regime tributário da empresa (Super Simples Isento ou não, Lucro Real ou Lucro Presumido)</t>
  </si>
  <si>
    <t>Total Módulo 6 - Custos Indiretos, Tributos e Lucro</t>
  </si>
  <si>
    <t>QUADRO RESUMO DO CUSTO POR PROFISSÃO</t>
  </si>
  <si>
    <t>MÓDULO 2 - ENCARGOS E BENEFÍCIOS ANUAIS, MENSAIS E DIÁRIOS</t>
  </si>
  <si>
    <t>MÓDULO 3- PROVISÃO PARA RESCISÃO</t>
  </si>
  <si>
    <t>MÓDULO 4 -CUSTO DA REPOSIÇÃO DO PROFISSIONAL AUSENTE</t>
  </si>
  <si>
    <t>MÓDULO 5 - INSUMOS DIVERSOS</t>
  </si>
  <si>
    <t>Subtotal (A+B+C+D+E)</t>
  </si>
  <si>
    <t>VALOR TOTAL POR PROFISSIONAL</t>
  </si>
  <si>
    <t>Enfermeiro(a)</t>
  </si>
  <si>
    <t>Enfermagem</t>
  </si>
  <si>
    <t>2235-05</t>
  </si>
  <si>
    <t>Enfermeiro(a) – ENF</t>
  </si>
  <si>
    <t xml:space="preserve">Materiais e Utensílios (Crachá)    </t>
  </si>
  <si>
    <t>Outros (Certificação Digital)</t>
  </si>
  <si>
    <t>Farmacêutico(a)</t>
  </si>
  <si>
    <t>Farmácia</t>
  </si>
  <si>
    <t>2234-05</t>
  </si>
  <si>
    <t>Materiais e Utensílios (Crachá) (39)</t>
  </si>
  <si>
    <t>6. PLANILHA DE CUSTOS E FORMAÇÃO DE PREÇO
FISIOTERAPEUTA GERAL E ORAL SGI2 30H D  - GRAU DE INSALUBRIDADE 2 (MÉDIO)</t>
  </si>
  <si>
    <t>Fisioterapeuta Geral e Oral</t>
  </si>
  <si>
    <t>Fisioterapia Geral e Oral</t>
  </si>
  <si>
    <t>2236-05</t>
  </si>
  <si>
    <t xml:space="preserve">Materiais e Utensílios (Crachá) (39)  </t>
  </si>
  <si>
    <t>7. PLANILHA DE CUSTOS E FORMAÇÃO DE PREÇO
FONOAUDIÓLOGO(A) SGI2 30H D  - GRAU DE INSALUBRIDADE 2 (MÉDIO)</t>
  </si>
  <si>
    <t>Fonoaudiólogo(a)</t>
  </si>
  <si>
    <t>Fonoaudiologia</t>
  </si>
  <si>
    <t xml:space="preserve"> 2238-10</t>
  </si>
  <si>
    <t>Fonoaudiólogo(a) – FON</t>
  </si>
  <si>
    <t>Uniformes e EPI's (39)</t>
  </si>
  <si>
    <t>8. PLANILHA DE CUSTOS E FORMAÇÃO DE PREÇO
NUTRICIONISTA SGI2 30H D  - GRAU DE INSALUBRIDADE 2 (MÉDIO)</t>
  </si>
  <si>
    <t>Nutricionista</t>
  </si>
  <si>
    <t>Nutrição</t>
  </si>
  <si>
    <t xml:space="preserve"> 2237-10</t>
  </si>
  <si>
    <t>Nutricionista – NUT</t>
  </si>
  <si>
    <t xml:space="preserve">Materiais e Utensílios (Crachá) (39)    </t>
  </si>
  <si>
    <t>9. PLANILHA DE CUSTOS E FORMAÇÃO DE PREÇO
PROFISSIONAIS DE EDUCAÇÃO FÍSICA SGI2 30H D  - GRAU DE INSALUBRIDADE 2 (MÉDIO)</t>
  </si>
  <si>
    <t>Profissionais de
Educação Física</t>
  </si>
  <si>
    <t>Educação Física</t>
  </si>
  <si>
    <t xml:space="preserve"> 2241-20  ou 2241-40</t>
  </si>
  <si>
    <t>Profissionais de
Educação Física– EFI</t>
  </si>
  <si>
    <t>Obs.: (38) Os valores mensais lançados neste módulo correspondem a cada empregado. (39) Os valores insumos deverão ser preenchidos em planilha própria. Os resultado destas planilhas será transportados para os campos acima automaticamente. Não há previsão de despesas com materiais e utensílios, equipamentos e outros. * N/A = Não se aplica.</t>
  </si>
  <si>
    <t>10. PLANILHA DE CUSTOS E FORMAÇÃO DE PREÇO
PSICÓLOGO(A) SGI2 30H D  - GRAU DE INSALUBRIDADE 2 (MÉDIO)</t>
  </si>
  <si>
    <t>Psicólogo(a)</t>
  </si>
  <si>
    <t>Psicologia</t>
  </si>
  <si>
    <t>Psicólogo(a) – PSI</t>
  </si>
  <si>
    <t>11. PLANILHA DE CUSTOS E FORMAÇÃO DE PREÇO
TERAPEUTA OCUPACIONAL SGI2 30H D  - GRAU DE INSALUBRIDADE 2 (MÉDIO)</t>
  </si>
  <si>
    <t>Terapeuta Ocupacional</t>
  </si>
  <si>
    <t>Terapia Ocupacional</t>
  </si>
  <si>
    <t>2239-05</t>
  </si>
  <si>
    <t>Terapeuta Ocupacional – TOC</t>
  </si>
  <si>
    <t>12. QUADRO RESUMO - VALOR MENSAL DOS SERVIÇOS</t>
  </si>
  <si>
    <t>Tipo de Serviço (A)</t>
  </si>
  <si>
    <t>Valor Proposto por Empregado (B)</t>
  </si>
  <si>
    <t>Quantidade de Empregados por Posto (C)</t>
  </si>
  <si>
    <t>Valor Proposto por Posto (D) = (BxC)</t>
  </si>
  <si>
    <t>Quantidade de Postos (E)</t>
  </si>
  <si>
    <t>Valor Total do Serviço (F)= (DxE)</t>
  </si>
  <si>
    <t>Assistente Social SGI 2 30 D</t>
  </si>
  <si>
    <t>III</t>
  </si>
  <si>
    <t>IV</t>
  </si>
  <si>
    <t>Fisioterapeuta Oral e Geral SGI 2 30 D</t>
  </si>
  <si>
    <t>V</t>
  </si>
  <si>
    <t>Fonoaudiólogo(a) SGI 2 30 D</t>
  </si>
  <si>
    <t>VI</t>
  </si>
  <si>
    <t>Nutricionista SGI 2 30 D</t>
  </si>
  <si>
    <t>VII</t>
  </si>
  <si>
    <t>Profissionais de Educação Física SGI 2 30 D</t>
  </si>
  <si>
    <t>VIII</t>
  </si>
  <si>
    <t>Psicólogo(a) SGI 2 30 D</t>
  </si>
  <si>
    <t>IX</t>
  </si>
  <si>
    <t>Terapeuta Ocupacional SGI 2 30 D</t>
  </si>
  <si>
    <t>VALOR MENSAL DOS SERVIÇOS</t>
  </si>
  <si>
    <t>5. QUADRO RESUMO DEMONSTRATIVO - VALOR GLOBAL DA PROPOSTA</t>
  </si>
  <si>
    <t>Descrição</t>
  </si>
  <si>
    <t>Valor Mensal do Serviço</t>
  </si>
  <si>
    <t>Valor Global da Proposta (valor mensal do serviço x nº de meses do contrato)</t>
  </si>
  <si>
    <t>13. MODELO DE PEÇAS DE EPI'S</t>
  </si>
  <si>
    <t>JALECO FEMININO - MODELO</t>
  </si>
  <si>
    <t>JALECO MASCULINO - MODELO</t>
  </si>
  <si>
    <t>13. MODELO DE UNIFORMES E ACESSÓRIOS PARA PROFISSIONAIS DE EDUCAÇÃO FÍSICA</t>
  </si>
  <si>
    <t>CAMISETA MEIA-MANGA</t>
  </si>
  <si>
    <t>SHORTS</t>
  </si>
  <si>
    <t>ACESSÓRIOS (GORRO COM PALA, TÊNIS E MEIAS)</t>
  </si>
  <si>
    <t xml:space="preserve">JAQUETA </t>
  </si>
  <si>
    <t>CALÇA</t>
  </si>
  <si>
    <t>MÓDULO 6 - CUSTOS INDIRETOS, TRIBUTOS e LUCRO</t>
  </si>
  <si>
    <t>MÓDULO 4 - CUSTO DA REPOSIÇÃO DO PROFISSIONAL AUSENTE</t>
  </si>
  <si>
    <t>MÓDULO 3 - PROVISÃO PARA RESCISÃO</t>
  </si>
  <si>
    <t>NOTA 1: Trata a demanda a respeito da contratação de serviços especializados em atividades clínicas complementares de nível superior, de caráter continuado, para atender as unidades de atendimento em saúde do Departamento de Saúde e Assistência ao Pessoal da Polícia Militar do Distrito Federal (DSAP/PMDF), nas seguintes especialidades: Assistente Social (SSO), Enfermeiro(a) (ENF), Farmacêutico(a) (FAR), Fisioterapeuta (FIS), Fonoaudiólogo (FON), Nutricionista (NUT), Profissionais de Educação Física (PEF), Psicólogo(a) (PSI) e Terapeuta Ocupacional (TOC).</t>
  </si>
  <si>
    <t>Nota 2: Como a planilha de custos e formação de preços é calculada mensalmente, provisiona-se proporcionalmente 1/12 (um doze avos) dos valores referentes a gratificação natalina, férias e adicional de férias. (Redação dada pela Instrução Normativa n. 7, de 2018)
Nota 3: O adicional de férias contido no Submódulo 2.1 corresponde a 1/3 (um terço) da remuneração que por sua vez é divido por 12 (doze) conforme Nota 1 acima.
Nota 4: Levando em consideração a vigência contratual prevista no art. 105 da Lei n. 14.133, de 1º de abril de 2021, a rubrica férias tem como objetivo principal suprir a necessidade do pagamento das férias remuneradas ao final do contrato de 12 meses. Esta rubrica, quando da prorrogação contratual, torna-se custo não renovável. (Incluído pela Instrução Normativa n. 7, de 2018)</t>
  </si>
  <si>
    <r>
      <rPr>
        <sz val="8"/>
        <color rgb="FF000000"/>
        <rFont val="Calibri"/>
        <family val="2"/>
      </rPr>
      <t>Farmacêutico(a)</t>
    </r>
    <r>
      <rPr>
        <sz val="8"/>
        <color rgb="FF000000"/>
        <rFont val="Arial"/>
        <family val="2"/>
      </rPr>
      <t xml:space="preserve"> – FAR</t>
    </r>
  </si>
  <si>
    <r>
      <rPr>
        <sz val="8"/>
        <color rgb="FF000000"/>
        <rFont val="Calibri"/>
        <family val="2"/>
      </rPr>
      <t>Fisioterapeuta Geral e Oral</t>
    </r>
    <r>
      <rPr>
        <sz val="8"/>
        <color rgb="FF000000"/>
        <rFont val="Arial"/>
        <family val="2"/>
      </rPr>
      <t xml:space="preserve"> – FIS</t>
    </r>
  </si>
  <si>
    <t>Salário-Base (Piso) (3)</t>
  </si>
  <si>
    <t>Salário-Base Proposto (3)</t>
  </si>
  <si>
    <r>
      <t>Salário-Base</t>
    </r>
    <r>
      <rPr>
        <sz val="8"/>
        <rFont val="Arial"/>
        <family val="2"/>
      </rPr>
      <t xml:space="preserve"> (Piso)</t>
    </r>
    <r>
      <rPr>
        <sz val="8"/>
        <color rgb="FF000000"/>
        <rFont val="Arial"/>
      </rPr>
      <t xml:space="preserve"> (3)</t>
    </r>
  </si>
  <si>
    <t>Nota 1: O Módulo 1 refere-se ao valor mensal devido ao empregado pela prestação do serviço no período de 12 meses. Para fixação do salário-base da categoria adotamos a metodologia do n. 9.3.2 do TR sobre os salários pagos de acordo com o plano de cargos e salários do Hospital da Criança de Brasília (HCB), do Instituto Gestão Estratégica de Saúde do Distrito Federal (IGESDF), da Empresa Brasileira de Serviços Hospitalares (EBSERH), assim como o preço médio do salário da categoria pago no Distrito Federal, de acordo como site salario.com.
Obs.: (3) O salário-base não poderá ser inferior ao piso fixado para a mão de obra. (4) O adicional de insalubridade exclui o adicional de periculosidade e vice-versa. Como o serviço objeto da contratação condiz com as atividades e operações insalubres constantes da Norma Regulamentadora n. 15 (NR-15), editada pela Portaria n. 3.214, de 8 de junho de 1978 e, ao mesmo tempo, não condiz com as atividades e operações perigosas constantes da Norma Regulamentadora n. 16 (NR-16), também editada pela Portaria n. 3.214, de 8 de junho de 1978, consideramos para o presente cálculo o adicional de insalubridade. (5) Esta planilha refere-se especificamente aos profissionais que atuarão em áreas de grau médio de insalubridade, para fins de orçamento e contratação. Os graus de insalubridade de cada área de atendimento foram estabelecidos em laudo técnico pericial de médico do trabalho. A base de cálculo do adicional de insalubridade é o salário normativo fixado para a mão de obra. (6) Não haverá trabalho noturno. (7) Não haverá trabalho noturno. * N/A = Não se aplica.</t>
  </si>
  <si>
    <t>Nota 1: O Módulo 1 refere-se ao valor mensal devido ao empregado pela prestação do serviço no período de 12 meses. Para fixação do salário-base da categoria adotamos metodologia do n. 9.3.2 do TR sobre os salários pagos de acordo com o plano de cargos e salários do Hospital da Criança de Brasília (HCB), do Instituto Gestão Estratégica de Saúde do Distrito Federal (IGESDF), da Empresa Brasileira de Serviços Hospitalares (EBSERH), assim como o preço médio do salário da categoria pago no Distrito Federal, de acordo como site salario.com.br.
Obs.: (3) O salário-base não poderá ser inferior ao piso fixado para a mão de obra. (4) O adicional de insalubridade exclui o adicional de periculosidade e vice-versa. Como o serviço objeto da contratação condiz com as atividades e operações insalubres constantes da Norma Regulamentadora n. 15 (NR-15), editada pela Portaria n. 3.214, de 8 de junho de 1978 e, ao mesmo tempo, não condiz com as atividades e operações perigosas constantes da Norma Regulamentadora n. 16 (NR-16), também editada pela Portaria n. 3.214, de 8 de junho de 1978, consideramos para o presente cálculo o adicional de insalubridade. (5) Esta planilha refere-se especificamente aos profissionais que atuarão em áreas de grau médio de insalubridade, para fins de orçamento e contratação. Os graus de insalubridade de cada área de atendimento foram estabelecidos em laudo técnico pericial de médico do trabalho. A base de cálculo do adicional de insalubridade é o salário normativo fixado para a mão de obra. (6) Não haverá trabalho noturno. (7) Não haverá trabalho noturno. * N/A = Não se aplica.</t>
  </si>
  <si>
    <r>
      <t xml:space="preserve">Obs.: (38) Os valores mensais lançados neste módulo correspondem a cada empregado. (39) Os valores dos insumos deverão ser preenchidos em planilha própria. Os resultados da planilha </t>
    </r>
    <r>
      <rPr>
        <i/>
        <sz val="8"/>
        <rFont val="Calibri"/>
        <family val="2"/>
      </rPr>
      <t>Insumos</t>
    </r>
    <r>
      <rPr>
        <sz val="8"/>
        <rFont val="Arial"/>
        <family val="2"/>
      </rPr>
      <t xml:space="preserve"> serão transportados para os campos acima automaticamente. * N/A = Não se aplica.</t>
    </r>
  </si>
  <si>
    <t xml:space="preserve">Obs.: (1) Planilha adaptada às necessidades dos centros de saúde da PMDF. (2) O número de profissionais foi definido para cada uma das unidades de atendimento.  </t>
  </si>
  <si>
    <t>Acordo, Convenção ou Dissídio Coletivo</t>
  </si>
  <si>
    <r>
      <t>Salário-Ba</t>
    </r>
    <r>
      <rPr>
        <sz val="8"/>
        <rFont val="Arial"/>
        <family val="2"/>
      </rPr>
      <t>se (Piso)</t>
    </r>
    <r>
      <rPr>
        <sz val="8"/>
        <color rgb="FF000000"/>
        <rFont val="Arial"/>
        <family val="2"/>
      </rPr>
      <t xml:space="preserve"> (3)</t>
    </r>
  </si>
  <si>
    <r>
      <t xml:space="preserve">Salário-Base </t>
    </r>
    <r>
      <rPr>
        <sz val="8"/>
        <rFont val="Arial"/>
        <family val="2"/>
      </rPr>
      <t>Proposto</t>
    </r>
    <r>
      <rPr>
        <sz val="8"/>
        <color rgb="FF000000"/>
        <rFont val="Arial"/>
        <family val="2"/>
      </rPr>
      <t xml:space="preserve"> (3)</t>
    </r>
  </si>
  <si>
    <t>Obs.: (8) Referências: art. 7º, inciso VIII, da Constituição Federal de 1988; art. 1° a 3° da Lei n. 4.090/1962; parágrafo único do art. 1º da Lei n 7.787/1989; e n. 14 do Anexo XII da IN 05/2017 do MPDG.  (9) [(1+1/3)x100%/12] = 11,11%, em que 1 = ocorrência do evento férias no ano; 1/3 = adicional de férias; 12= número de meses no ano; 100% = salário integral.</t>
  </si>
  <si>
    <t>Obs.: (24)  Percentuais a serem direcionados à conta vinculada em garantia. (25) Memória de cálculo: ((1/12) x 0,0555) x 100 = 0,46%. Onde: 1= um mês de salário não trabalhado; 12= número de meses do ano; 0,0555 = pessoal demitido estimado pelo empregador, antes do término do contrato de trabalho. (26) Memória de cálculo: (8% FGTS) x (0,46% corresponde ao percentual do Aviso Prévio Indenizado) = 0,04%. (27) Considerando o artigo 12 da Lei n. 13.932/2019, que extingue a cobrança da contribuição social, foi utilizado o percentual de 4%, conforme orientação da Secretaria de Gestão do Ministério da Economia. Memória de cálculo: 4*0,9 = 3,6%. Onde: 4 = Valor da Multa do FGTS; 0,90 ou 90% = percentual sobre o qual recai a penalidade, considerando que estima-se que 10% dos empregados pedem contas. (28) Memória de cálculo:  {[(7 / 30)/ 12] x (100% x 5% ) = 0,097%, em que 7 = número de dias de aviso prévio a que o empregado tem direito de se ausentar; 30 = número de dias no mês; 12 = número de meses no ano; 100% = salário integral; 5% = empregados que recebem aviso prévio trabalhado. (29) Para o cálculo deste item aplica-se o percentual (%) do submódulo 2.2 sobre o aviso prévio trabalhado. (30) Haja vista que o percentual previsto para retenção em conta vinculada bloqueada para movimentação da multa sobre FGTS sobre o aviso prévio indenizado e aviso prévio trabalhado é de 4% e que o percentual adotado para multa do FGTS sobre o Aviso Prévio Indenizado foi de 3,6%, adotou-se a diferença, ou seja, 0,4%, para o item multa do FGTS sobre o Aviso Prévio Trabalhado.</t>
  </si>
  <si>
    <t>Obs.: (24)  Percentuais a serem direcionados à conta vinculada em garantia. (25) Memória de cálculo: ((1/12) x 0,0555) x 100 = 0,46%. Onde: 1= um mês de salário não trabalhado; 12= número de meses do ano; 0,0555 = pessoal demitido estimado pelo empregador, antes do término do contrato de trabalho. (26) Memória de cálculo: (8% FGTS) x (0,46% corresponde ao percentual do Aviso Prévio Indenizado) = 0,04%. (27) Considerando o artigo 12 da Lei n. 13.932/2019, que extingue a cobrança da contribuição social, foi utilizado o percentual de 4%, conforme orientação da Secretaria de Gestão do Ministério da Economia. Memória de cálculo: 4*0,9 = 3,6%. Onde: 4 = Valor da Multa do FGTS; 0,90 ou 90% = percentual sobre o qual recai a penalidade, considerando que estima-se que 10% dos empregados pedem contas. (28) Memória de cálculo: {[(7 / 30)/ 12] x (100% x 5% ) = 0,097%, em que 7 = número de dias de aviso prévio a que o empregado tem direito de se ausentar; 30 = número de dias no mês; 12 = número de meses no ano; 100% = salário integral; 5% = empregados que recebem aviso prévio trabalhado. (29) Para o cálculo deste item aplica-se o percentual (%) do submódulo 2.2 sobre o aviso prévio trabalhado. (30) Haja vista que o percentual previsto para retenção em conta vinculada bloqueada para movimentação da multa sobre FGTS sobre o aviso prévio indenizado e aviso prévio trabalhado é de 4% e que o percentual adotado para multa do FGTS sobre o Aviso Prévio Indenizado foi de 3,6%, adotou-se a diferença, ou seja, 0,4%, para o item multa do FGTS sobre o Aviso Prévio Trabalhado.</t>
  </si>
  <si>
    <t>Obs.: (24)  Percentuais a serem direcionados à conta vinculada em garantia. (25) Memória de cálculo: ((1/12) x 0,0555) x 100 = 0,46%. Onde: 1= um mês de salário não trabalhado; 12= número de meses do ano; 0,0555 = pessoal demitido estimado pelo empregador, antes do término do contrato de trabalho. (26) Memória de cálculo: (8% FGTS) x (0,46% corresponde ao percentual do Aviso Prévio Indenizado) = 0,04%. (27) Considerando o artigo 12 da Lei n. 13.932/2019, que extingue a cobrança da contribuição social, foi utilizado o percentual de 4%, conforme orientação da Secretaria de Gestão do Ministério da Economia. Memória de cálculo: 4*0,9 = 3,6%. Onde: 4 = Valor da Multa do FGTS; 0,90 ou 90% = percentual sobre o qual recai a penalidade, considerando que estima-se que 10% dos empregados pedem contas. (28) Memória de cálculo: {[(7 / 30)/ 12] x (100% x 5%) = 0,097%, em que 7 = número de dias de aviso prévio a que o empregado tem direito de se ausentar; 30 = número de dias no mês; 12 = número de meses no ano; 100% = salário integral; 5% = empregados que recebem aviso prévio trabalhado. (29) Para o cálculo deste item aplica-se o percentual (%) do submódulo 2.2 sobre o aviso prévio trabalhado. (30) Haja vista que o percentual previsto para retenção em conta vinculada bloqueada para movimentação da multa sobre FGTS sobre o aviso prévio indenizado e aviso prévio trabalhado é de 4% e que o percentual adotado para multa do FGTS sobre o Aviso Prévio Indenizado foi de 3,6%, adotou-se a diferença, ou seja, 0,4%, para o item multa do FGTS sobre o Aviso Prévio Trabalhado.</t>
  </si>
  <si>
    <t>Obs.: (24)  Percentuais a serem direcionados à conta vinculada em garantia. (25) Memória de cálculo: ((1/12) x 0,0555) x 100 = 0,46%. Onde: 1= um mês de salário não trabalhado; 12= número de meses do ano; 0,0555 = pessoal demitido estimado pelo empregador, antes do término do contrato de trabalho. (26) Memória de cálculo: (8% FGTS) x (0,46% corresponde ao percentual do Aviso Prévio Indenizado) = 0,04%. (27) Considerando o artigo 12 da Lei n. 13.932/2019, que extingue a cobrança da contribuição social, foi utilizado o percentual de 4%, conforme orientação da Secretaria de Gestão do Ministério da Economia. Memória de cálculo: 4*0,9 = 3,6%. Onde: 4 = Valor da Multa do FGTS; 0,90 ou 90% = percentual sobre o qual recai a penalidade, considerando que estima-se que 10% dos empregados pedem contas. (28) Memória de cálculo: {[(7 / 30)/ 12] x (100% x 5% ) = 0,097%, em que 7 = número de dias de aviso prévio a que o empregado tem direito de se ausentar; 30 = número de dias no mês; 12 = número de meses no ano; 100% = salário integral; 5% = empregados que recebem aviso prévio trabalhado. (29) Para o cálculo deste item aplica-se o percentual (%) do submódulo 2.2 sobre o aviso prévio trabalhado. (30) Haja vista que o percentual previsto para retenção em conta vinculada bloqueada para movimentação da multa sobre FGTS sobre o aviso prévio indenizado e aviso prévio trabalhado é de 4% e que o percentual adotado para multa do FGTS sobre o Aviso Prévio Indenizado foi de 3,6%, adotou-se a diferença, ou seja, 0,4%, para o item multa do FGTS sobre o Aviso Prévio Trabalhado.</t>
  </si>
  <si>
    <t>Obs.: (31) Os itens que contemplam o módulo 4 se refere ao custo dos dias trabalhados pelo repositor/substituto que por ventura venha cobrir o empregado nos casos de ausências legais (submódulo 4.1) e/ou intrajornada (submódulo 4.2), a depender da prestação de serviço. (32) Custo já previsto na letra B do Submódulo 2.1. (33) Memória de cálculo: ((1 ÷ 30 ÷ 12) + (5 ÷ 30 ÷ 12)) x 100 = 1,67%, em que: 1 = dia de ausência legal; 30 = número de dias no mês; 12 = número de meses no ano; e 5 = dias de ausências por doença; 30 = número de dias no mês; 12 = número de meses no ano. (34) Licença de 5 dias. Considerando que nascem filhos de 1,5% (0,015) dos trabalhadores no período de um ano, temos a seguinte memória de cálculo: (5 ÷ 30 ÷ 12 x 0,015) x 100 = 0,02%, em que: 5 = dias de licença paternidade; 30 = número de dias no mês; 12 = número de meses no ano; 0,015 = índice de ocorrência arbitrado; 100 = porcentagem. (35) Custo referente aos 15 (quinze) primeiros dias em que o empregado não pode exercer suas atividades devido a algum acidente de trabalho e a empresa contratada tem que remunerá-lo. Memória de cálculo: [(15 ÷ 30 ÷ 12) x 0,08] x 100 = 0,33%. em que: 15 = dias de atestados pagos pela empresa; 30 = número de dias no mês; 12 = número de meses no ano; 0,08 = estimativa de uma licença de 15 dias por ano para 8% dos empregados. (36) Licença de quatro meses por ano, considerando a estimativa de 2% (0,02) das empregadas que usufruem desta licença. Memória de cálculo: [(4/12) x 0,02 x 100] = 0,6%, em que: 4/12 = 4 meses de licença maternidade por ano; 12 = meses do ano; 0,02 = índice de ocorrência arbitrado; 100 = porcentagem. (37) Incidência do GPS, FGTS e outras contribuições (submódulo 2.2)  sobre o somatório do submódulo 2.1 (19,44%) e sobre as alíneas A, B, C, D, e E do submódulo 4.1 (2,62%) = (19,44% x  submódulo 2.2 + 2,62% x submódulo 2.2 = F). Percentual passível de mudança a depender do SAT do Módulo 2.2, a ser informado pela empresa contratada. * N/A = Não se aplica.</t>
  </si>
  <si>
    <t>Obs.: (40)  Foi estipulado o limite do custo indireto entre 2% e 4% buscando evitar propostas inexequíveis ou exorbitantes. (41) Foi estipulado o limite do lucro entre 3% e 9,5% buscando evitar propostas inexequíveis ou exorbitantes. (42) As alíquotas referentes aos encargos sociais e tributos deverão ser, necessariamente, compatíveis com o regime tributário da empresa – Lucro Real ou Lucro Presumido – conforme legislação pertinente. (43) De acordo com o Decreto Distrital n. 25.508/2005, e com  o enquadramento da empresa.</t>
  </si>
  <si>
    <t>Custos Indiretos (percentual incidente sobre a soma dos módulos 1, 2, 3, 4 e 5) (40)</t>
  </si>
  <si>
    <t>Lucro (percentual incidente sobre a soma dos módulos 1, 2, 3, 4 e 5, e sobre os custos indiretos) (41)</t>
  </si>
  <si>
    <t>Seção de Contra-Auditoria</t>
  </si>
  <si>
    <t>Centro Odontológico - Setor Policial Sul</t>
  </si>
  <si>
    <t>Centro Odontológico</t>
  </si>
  <si>
    <t>Seção de Contra-Auditoria - Setor Policial Sul</t>
  </si>
  <si>
    <r>
      <t xml:space="preserve">Obs.: (38) Os valores mensais lançados neste módulo correspondem a cada empregado. (39) Os valores dos insumos deverão ser preenchidos em planilha própria. Os resultados da planilha </t>
    </r>
    <r>
      <rPr>
        <i/>
        <sz val="8"/>
        <rFont val="Calibri"/>
        <family val="2"/>
      </rPr>
      <t>Insumos</t>
    </r>
    <r>
      <rPr>
        <sz val="8"/>
        <rFont val="Arial"/>
        <family val="2"/>
      </rPr>
      <t xml:space="preserve"> serão transportados para os campos acima automaticamente. O valor do insumo foi multiplicado por 43/47, uma vez que, do total de postos de trabalho, apenas 43 demandarão uso de EPI. * N/A = Não se aplica.</t>
    </r>
  </si>
  <si>
    <r>
      <t xml:space="preserve">Obs.: (38) Os valores mensais lançados neste módulo correspondem a cada empregado. (39) Os valores dos insumos deverão ser preenchidos em planilha própria. Os resultados da planilha </t>
    </r>
    <r>
      <rPr>
        <i/>
        <sz val="8"/>
        <rFont val="Calibri"/>
        <family val="2"/>
      </rPr>
      <t>Insumos</t>
    </r>
    <r>
      <rPr>
        <sz val="8"/>
        <rFont val="Arial"/>
        <family val="2"/>
      </rPr>
      <t xml:space="preserve"> serão transportados para os campos acima automaticamente. O valor do insumo foi multiplicado por 12/42, uma vez que, do total de postos de trabalho, apenas 12 demandarão uso de EPI. * N/A = Não se aplica.</t>
    </r>
  </si>
  <si>
    <t>2515-10 ou 2515-20</t>
  </si>
  <si>
    <t>Obs.: (19) Seguindo a tarifa máxima de transporte público paga no Distrito Federal, de acordo com o site da Secretaria de Transporte e Mobilidade (SEMOB), para esta contratação foi estabelecido o custo de R$ 5,50 (cinco reais e cinquenta centavos) para cada trecho, totalizando R$ 11,00 (onze reais) para os trechos de ida e volta, por dia de trabalho. Para o cálculo do valor mensal a ser descontado do trabalhador, referente ao transporte, contamos 241 dias úteis para o ano de 2026 (média mensal de 20,08 dias úteis), de acordo com o Decreto Distrital n. 48.117/2025, que divulga os dias de feriados nacionais e locais, bem como estabelece os dias de ponto facultativo para o ano de 2026, e dá outras providências. O valor obtido neste item corresponde ao custo efetivo do transporte, embora o empregador deva considerar que desconto máximo permitido (e aqui considerado) por empregado seja de 6% sobre o salário-base. (20) *N/A. (21) De acordo com a Lei Distrital n. 4.799/2012, que instituiu a obrigatoriedade do fornecimento de plano de saúde aos funcionários das empresas prestadoras de serviço contratadas pela Administração Pública direta e indireta no âmbito do Distrito Federal, a contratada deverá obedecer à regulamentação específica da Agência Nacional de Saúde Suplementar - ANS para operacionalização do plano de saúde (22) A depender da Convenção Coletiva de Trabalho (CCT) adotada pela contratada, ou outra norma trabalhista congênere. (23) Não há previsão de outros benefícios.* N/A = Não se aplica.</t>
  </si>
  <si>
    <t>Obs.: (19) Seguindo a tarifa máxima de transporte público paga no Distrito Federal, de acordo com o site da Secretaria de Transporte e Mobilidade (SEMOB), para esta contratação foi estabelecido o custo de R$ 5,50 (cinco reais e cinquenta centavos) para cada trecho, totalizando R$ 11,00 (onze reais) para os trechos de ida e volta, por dia de trabalho. Para o cálculo do valor mensal a ser descontado do trabalhador, referente ao transporte, contamos 241 dias úteis para o ano de 2026 (média mensal de 20,083 dias úteis), de acordo com o Decreto Distrital n. 48.117/2025, que divulga os dias de feriados nacionais e locais, bem como estabelece os dias de ponto facultativo para o ano de 2026, e dá outras providências. O valor obtido neste item corresponde ao custo efetivo do transporte, embora o empregador deva considerar que desconto máximo permitido (e aqui considerado) por empregado seja de 6% sobre o salário-base. (20) *N/A. (21) De acordo com a Lei Distrital n. 4.799/2012, que instituiu a obrigatoriedade do fornecimento de plano de saúde aos funcionários das empresas prestadoras de serviço contratadas pela Administração Pública direta e indireta no âmbito do Distrito Federal, a contratada deverá obedecer à regulamentação específica da Agência Nacional de Saúde Suplementar - ANS para operacionalização do plano de saúde (22) A depender da Convenção Coletiva de Trabalho (CCT) adotada pela contratada, ou outra norma trabalhista congênere. (23) Não há previsão de outros benefícios.* N/A = Não se aplica.</t>
  </si>
  <si>
    <t>Obs.: (10) Percentuais incidentes sobre a remuneração e determinados por lei. (11) INSS = 14% sobre o valor total da remuneração, conforme Portaria Interministerial MPS/MF n. 13, de 9 de janeiro de 2026. (12) Salário Educação = 2,50% sobre o valor total da remuneração. (13) Seguro acidente do trabalho (SAT), que corresponde à alíquota adicional para custear a aposentadoria especial denominada Riscos Ambiental do Trabalho (RAT), multiplicada pelo Fator Acidentário de Prevenção (FAP). A alíquota do RAT será de 1%, 2% ou 3% sobre o valor total da remuneração, dependendo do grau de risco de acidente de trabalho, prevista no art. 22, inc. II, da Lei n. 8.212/1991. Aplica-se 1% para risco leve, 2% para risco moderado e 3% para risco grave. As alíquotas de 1%, 2%, ou 3% poderão ser acrescidas de 12%, 9% ou 6% nos casos em que a empresa permita a concessão de aposentadoria especial após 15, 20 ou 25 anos de contribuição, respectivamente, de acordo com o § 1º do art. 202 do Decreto n. 3.048/1999. O enquadramento é feito pela própria empresa com base no Anexo V do Decreto nº 3.048/99. Por sua vez, o Fator Acidentário de Prevenção (FAP), estabelecido com base no art. 10 da Lei n. 10.666/2003 e no § 1º do art. 202-A do Decreto n. 3.048/1999, consiste em multiplicador variável em um intervalo contínuo de 0,5 a 2 aplicado à respectiva alíquota, considerado o critério de truncamento na quarta casa decimal. A licitante deve utilizar o seu FAP para preencher a planilha de custos e formação de preços. (14) SESC OU SESI = 1,50% sobre o valor total da remuneração. (15) SENAI ou SENAC = 1% sobre o valor total da remuneração. (16) SEBRAE = 0,60% sobre o valor total da remuneração. (17) INCRA = 0,20% sobre o valor total da remuneração. (18) FGTS = 8%.</t>
  </si>
  <si>
    <t>Obs.: (10) Percentuais incidentes sobre a remuneração e determinados por lei. (11) INSS = 14% sobre o valor total da remuneração, conforme Portaria Interministerial MPS/MF n. 13, de 9 de janeiro de 2026. (12) Salário Educação = 2,50% sobre o valor total da remuneração. (13) Seguro acidente do trabalho (SAT), que corresponde à alíquota adicional para custear a aposentadoria especial denominada Riscos Ambiental do Trabalho (RAT), multiplicada pelo Fator Acidentário de Prevenção (FAP). A alíquota do RAT será de 1%, 2% ou 3% sobre o valor total da remuneração, dependendo do grau de risco de acidente de trabalho, prevista no art. 22, inc. II, da Lei n. 8.212/1991. Aplica-se 1% para risco leve, 2% para risco moderado e 3% para risco grave. As alíquotas de 1%, 2%, ou 3% poderão ser acrescidas de 12%, 9% ou 6% nos casos em que a empresa permita a concessão de aposentadoria especial após 15, 20 ou 25 anos de contribuição, respectivamente, de acordo com o § 1º do art. 202 do Decreto n. 3.048/1999. O enquadramento é feito pela própria empresa com base no Anexo V do Decreto nº 3.048/1999. Por sua vez, o Fator Acidentário de Prevenção (FAP), estabelecido com base no art. 10 da Lei n. 10.666/2003 e no § 1º do art. 202-A do Decreto n. 3.048/1999, consiste em multiplicador variável em um intervalo contínuo de 0,5 a 2 aplicado à respectiva alíquota, considerado o critério de truncamento na quarta casa decimal. A licitante deve utilizar o seu FAP para preencher a planilha de custos e formação de preços. (14) SESC OU SESI = 1,50% sobre o valor total da remuneração. (15) SENAI ou SENAC = 1% sobre o valor total da remuneração. (16) SEBRAE = 0,60% sobre o valor total da remuneração. (17) INCRA = 0,20% sobre o valor total da remuneração. (18) FGTS = 8%.</t>
  </si>
  <si>
    <t>Obs.: (10) Percentuais incidentes sobre a remuneração e determinados por lei. (11) INSS = 12% sobre o valor total da remuneração, conforme Portaria Interministerial MPS/MF n. 13, de 9 de janeiro de 2026. (12) Salário Educação = 2,50% sobre o valor total da remuneração. (13) Seguro acidente do trabalho (SAT), que corresponde à alíquota adicional para custear a aposentadoria especial denominada Riscos Ambiental do Trabalho (RAT), multiplicada pelo Fator Acidentário de Prevenção (FAP). A alíquota do RAT será de 1%, 2% ou 3% sobre o valor total da remuneração, dependendo do grau de risco de acidente de trabalho, prevista no art. 22, inc. II, da Lei n. 8.212/1991. Aplica-se 1% para risco leve, 2% para risco moderado e 3% para risco grave. As alíquotas de 1%, 2%, ou 3% poderão ser acrescidas de 12%, 9% ou 6% nos casos em que a empresa permita a concessão de aposentadoria especial após 15, 20 ou 25 anos de contribuição, respectivamente, de acordo com o § 1º do art. 202 do Decreto n. 3.048/1999. O enquadramento é feito pela própria empresa com base no Anexo V do Decreto nº 3.048/1999. Por sua vez, o Fator Acidentário de Prevenção (FAP), estabelecido com base no art. 10 da Lei n. 10.666/2003 e no § 1º do art. 202-A do Decreto n. 3.048/1999, consiste em multiplicador variável em um intervalo contínuo de 0,5 a 2 aplicado à respectiva alíquota, considerado o critério de truncamento na quarta casa decimal. A licitante deve utilizar o seu FAP para preencher a planilha de custos e formação de preços. (14) SESC OU SESI = 1,50% sobre o valor total da remuneração. (15) SENAI ou SENAC = 1% sobre o valor total da remuneração. (16) SEBRAE = 0,60% sobre o valor total da remuneração. (17) INCRA = 0,20% sobre o valor total da remuneração. (18) FGTS = 8%.</t>
  </si>
  <si>
    <t>(1) A especificação dos EPI, uniformes, materiais, utensílios e outros devem ser seguidas em todos seus detalhes, pois a qualidade dos produtos deverá ser a máxima possível, por se tratar de um serviço insalubre, que exigem máximo zelo e cuidado. Além disso, a boa apresentação dos profissionais é fundamental para que o serviço de saúde da PMDF ofereça um serviço de qualidade à família policial militar. Todos os insumos estarão sujeitas à prévia aprovação da contratante e, a pedido dela, poderão ser substituídos, caso não correspondam às especificações indicadas acima. Poderá ocorrer eventuais alterações nas especificações quanto a tipo de material, cor e modelo, desde que mantidas as condições mínimas detalhadas de cada produto, mediante atesto da Administração.</t>
  </si>
  <si>
    <t>Enfermeiro(a) SGI 2 30 DN</t>
  </si>
  <si>
    <t>Farmacêutico(a) SGI 2 30 DN</t>
  </si>
  <si>
    <t>Enfermeiro(a) SGI2 30h DN</t>
  </si>
  <si>
    <t>Farmacêutico(a) SGI2 30h DN </t>
  </si>
  <si>
    <t>(2) Os EPI atenderão apenas os profissionais que serão empregados no Centro Médico e no Centro de Assistência Odontológica, ou seja, apenas 171 profissionais desempenharão suas atividades fazendo o uso de EPI. Os crachás devem ser usados pela totalidade dos profissionais, ou seja, os 233 profissionais devem estar identificados com crachás ao longo da jornada de trabalho.</t>
  </si>
  <si>
    <t>EPI (6)</t>
  </si>
  <si>
    <t>4. PLANILHA DE CUSTOS E FORMAÇÃO DE PREÇO
ENFERMEIRO(A) SGI2 30H DN  - GRAU DE INSALUBRIDADE 2 (MÉDIO)</t>
  </si>
  <si>
    <t>5. PLANILHA DE CUSTOS E FORMAÇÃO DE PREÇO
FARMACÊUTICO(A) SGI2 30H DN  - GRAU DE INSALUBRIDADE 2 (MÉDIO)</t>
  </si>
  <si>
    <t>00054-00091312/2026-72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</si>
</sst>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8" formatCode="&quot;R$&quot;\ #,##0.00;[Red]\-&quot;R$&quot;\ #,##0.00"/>
    <numFmt numFmtId="164" formatCode="&quot;R$ &quot;#,##0.00"/>
    <numFmt numFmtId="165" formatCode="d/m/yyyy"/>
    <numFmt numFmtId="166" formatCode="0.000%"/>
    <numFmt numFmtId="167" formatCode="[$R$-416]\ #,##0.00;[Red]\-[$R$-416]\ #,##0.00"/>
    <numFmt numFmtId="168" formatCode="&quot;R$&quot;\ #,##0.00"/>
  </numFmts>
  <fonts count="35" x14ac:knownFonts="1">
    <font>
      <sz val="10"/>
      <color rgb="FF000000"/>
      <name val="Arial"/>
      <scheme val="minor"/>
    </font>
    <font>
      <b/>
      <sz val="12"/>
      <color rgb="FFFFFFFF"/>
      <name val="Arial"/>
    </font>
    <font>
      <sz val="10"/>
      <name val="Arial"/>
    </font>
    <font>
      <sz val="8"/>
      <color rgb="FF000000"/>
      <name val="Arial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2"/>
      <color rgb="FF000000"/>
      <name val="Arial"/>
    </font>
    <font>
      <b/>
      <sz val="12"/>
      <color rgb="FFFFFFFF"/>
      <name val="Cambria"/>
    </font>
    <font>
      <b/>
      <sz val="11"/>
      <color rgb="FFFFFFFF"/>
      <name val="Arial"/>
    </font>
    <font>
      <b/>
      <sz val="9"/>
      <color rgb="FFFFFFFF"/>
      <name val="Arial"/>
    </font>
    <font>
      <b/>
      <sz val="8"/>
      <color rgb="FFFFFFFF"/>
      <name val="Arial"/>
    </font>
    <font>
      <sz val="8"/>
      <color rgb="FF1F497D"/>
      <name val="Arial"/>
    </font>
    <font>
      <b/>
      <sz val="8"/>
      <color rgb="FF1F497D"/>
      <name val="Arial"/>
    </font>
    <font>
      <b/>
      <sz val="8"/>
      <color rgb="FF000000"/>
      <name val="Arial"/>
    </font>
    <font>
      <b/>
      <sz val="9"/>
      <color rgb="FF000000"/>
      <name val="Arial"/>
    </font>
    <font>
      <sz val="8"/>
      <color rgb="FFFFFFFF"/>
      <name val="Arial"/>
    </font>
    <font>
      <b/>
      <sz val="8"/>
      <color rgb="FFFF0000"/>
      <name val="Arial"/>
    </font>
    <font>
      <b/>
      <sz val="13"/>
      <color rgb="FFFFFFFF"/>
      <name val="Arial"/>
    </font>
    <font>
      <sz val="8"/>
      <color rgb="FF000000"/>
      <name val="Times New Roman"/>
    </font>
    <font>
      <sz val="11"/>
      <color theme="0"/>
      <name val="Arial"/>
      <family val="2"/>
      <scheme val="minor"/>
    </font>
    <font>
      <sz val="8"/>
      <name val="Calibri"/>
      <family val="2"/>
    </font>
    <font>
      <sz val="8"/>
      <color rgb="FF00000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sz val="8"/>
      <color rgb="FF000000"/>
      <name val="Calibri"/>
      <family val="2"/>
    </font>
    <font>
      <b/>
      <sz val="13"/>
      <color rgb="FFFFFFFF"/>
      <name val="Arial"/>
      <family val="2"/>
    </font>
    <font>
      <b/>
      <sz val="12"/>
      <color rgb="FFFFFFFF"/>
      <name val="Arial"/>
      <family val="2"/>
    </font>
    <font>
      <b/>
      <sz val="8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9"/>
      <name val="Arial"/>
      <family val="2"/>
    </font>
    <font>
      <i/>
      <sz val="8"/>
      <name val="Calibri"/>
      <family val="2"/>
    </font>
    <font>
      <b/>
      <sz val="8"/>
      <color rgb="FF000000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rgb="FF4F81BD"/>
        <bgColor rgb="FF4F81BD"/>
      </patternFill>
    </fill>
    <fill>
      <patternFill patternType="solid">
        <fgColor rgb="FFFFFFFF"/>
        <bgColor rgb="FFFFFFFF"/>
      </patternFill>
    </fill>
    <fill>
      <patternFill patternType="solid">
        <fgColor rgb="FF000000"/>
        <bgColor rgb="FF000000"/>
      </patternFill>
    </fill>
    <fill>
      <patternFill patternType="solid">
        <fgColor rgb="FF558ED5"/>
        <bgColor rgb="FF558ED5"/>
      </patternFill>
    </fill>
    <fill>
      <patternFill patternType="solid">
        <fgColor rgb="FF95B3D7"/>
        <bgColor rgb="FF95B3D7"/>
      </patternFill>
    </fill>
    <fill>
      <patternFill patternType="solid">
        <fgColor rgb="FF10243E"/>
        <bgColor rgb="FF10243E"/>
      </patternFill>
    </fill>
    <fill>
      <patternFill patternType="solid">
        <fgColor rgb="FFC6D9F1"/>
        <bgColor rgb="FFC6D9F1"/>
      </patternFill>
    </fill>
    <fill>
      <patternFill patternType="solid">
        <fgColor rgb="FFFFFF00"/>
        <bgColor rgb="FFFFFF00"/>
      </patternFill>
    </fill>
    <fill>
      <patternFill patternType="solid">
        <fgColor rgb="FFB9CDE5"/>
        <bgColor rgb="FFB9CDE5"/>
      </patternFill>
    </fill>
    <fill>
      <patternFill patternType="solid">
        <fgColor rgb="FFA7BFDE"/>
        <bgColor rgb="FFA7BFDE"/>
      </patternFill>
    </fill>
    <fill>
      <patternFill patternType="solid">
        <fgColor rgb="FFF2F2F2"/>
        <bgColor rgb="FFF2F2F2"/>
      </patternFill>
    </fill>
    <fill>
      <patternFill patternType="solid">
        <fgColor rgb="FFD9D9D9"/>
        <bgColor rgb="FFD9D9D9"/>
      </patternFill>
    </fill>
    <fill>
      <patternFill patternType="solid">
        <fgColor rgb="FF17375E"/>
        <bgColor rgb="FF17375E"/>
      </patternFill>
    </fill>
    <fill>
      <patternFill patternType="solid">
        <fgColor rgb="FFBFBFBF"/>
        <bgColor rgb="FFBFBFBF"/>
      </patternFill>
    </fill>
    <fill>
      <patternFill patternType="solid">
        <fgColor theme="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rgb="FF999999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rgb="FFBFBFBF"/>
      </patternFill>
    </fill>
    <fill>
      <patternFill patternType="solid">
        <fgColor theme="0" tint="-0.249977111117893"/>
        <bgColor rgb="FFA6A6A6"/>
      </patternFill>
    </fill>
    <fill>
      <patternFill patternType="solid">
        <fgColor theme="0" tint="-0.249977111117893"/>
        <bgColor rgb="FF808080"/>
      </patternFill>
    </fill>
    <fill>
      <patternFill patternType="solid">
        <fgColor rgb="FF92D050"/>
        <bgColor rgb="FFFFFFFF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FFFFFF"/>
      </patternFill>
    </fill>
  </fills>
  <borders count="67">
    <border>
      <left/>
      <right/>
      <top/>
      <bottom/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 style="hair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/>
      <top/>
      <bottom/>
      <diagonal/>
    </border>
    <border>
      <left/>
      <right style="hair">
        <color rgb="FF000000"/>
      </right>
      <top/>
      <bottom/>
      <diagonal/>
    </border>
    <border>
      <left style="hair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/>
      <right/>
      <top/>
      <bottom/>
      <diagonal/>
    </border>
    <border>
      <left style="hair">
        <color rgb="FF000000"/>
      </left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/>
      <top/>
      <bottom style="medium">
        <color rgb="FFFFFFFF"/>
      </bottom>
      <diagonal/>
    </border>
    <border>
      <left style="medium">
        <color rgb="FFFFFFFF"/>
      </left>
      <right style="hair">
        <color rgb="FF000000"/>
      </right>
      <top/>
      <bottom style="medium">
        <color rgb="FFFFFFFF"/>
      </bottom>
      <diagonal/>
    </border>
    <border>
      <left style="hair">
        <color rgb="FF000000"/>
      </left>
      <right/>
      <top style="medium">
        <color rgb="FFFFFFFF"/>
      </top>
      <bottom/>
      <diagonal/>
    </border>
    <border>
      <left/>
      <right/>
      <top style="medium">
        <color rgb="FFFFFFFF"/>
      </top>
      <bottom/>
      <diagonal/>
    </border>
    <border>
      <left/>
      <right style="hair">
        <color rgb="FF000000"/>
      </right>
      <top style="medium">
        <color rgb="FFFFFFFF"/>
      </top>
      <bottom/>
      <diagonal/>
    </border>
    <border>
      <left style="hair">
        <color rgb="FF000000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 style="hair">
        <color rgb="FFFFFFFF"/>
      </left>
      <right style="hair">
        <color rgb="FF000000"/>
      </right>
      <top style="hair">
        <color rgb="FFFFFFFF"/>
      </top>
      <bottom style="hair">
        <color rgb="FFFFFFFF"/>
      </bottom>
      <diagonal/>
    </border>
    <border>
      <left style="hair">
        <color rgb="FF000000"/>
      </left>
      <right/>
      <top/>
      <bottom/>
      <diagonal/>
    </border>
    <border>
      <left/>
      <right/>
      <top/>
      <bottom/>
      <diagonal/>
    </border>
    <border>
      <left/>
      <right style="hair">
        <color rgb="FF000000"/>
      </right>
      <top/>
      <bottom/>
      <diagonal/>
    </border>
    <border>
      <left style="hair">
        <color rgb="FFFFFFFF"/>
      </left>
      <right/>
      <top/>
      <bottom style="hair">
        <color rgb="FFFFFFFF"/>
      </bottom>
      <diagonal/>
    </border>
    <border>
      <left/>
      <right/>
      <top/>
      <bottom style="hair">
        <color rgb="FFFFFFFF"/>
      </bottom>
      <diagonal/>
    </border>
    <border>
      <left/>
      <right style="hair">
        <color rgb="FFFFFFFF"/>
      </right>
      <top/>
      <bottom style="hair">
        <color rgb="FFFFFFFF"/>
      </bottom>
      <diagonal/>
    </border>
    <border>
      <left/>
      <right style="hair">
        <color rgb="FF000000"/>
      </right>
      <top/>
      <bottom style="hair">
        <color rgb="FFFFFFFF"/>
      </bottom>
      <diagonal/>
    </border>
    <border>
      <left style="hair">
        <color rgb="FFFFFFFF"/>
      </left>
      <right/>
      <top style="hair">
        <color rgb="FFFFFFFF"/>
      </top>
      <bottom style="hair">
        <color rgb="FF000000"/>
      </bottom>
      <diagonal/>
    </border>
    <border>
      <left/>
      <right/>
      <top style="hair">
        <color rgb="FFFFFFFF"/>
      </top>
      <bottom style="hair">
        <color rgb="FF000000"/>
      </bottom>
      <diagonal/>
    </border>
    <border>
      <left/>
      <right style="hair">
        <color rgb="FFFFFFFF"/>
      </right>
      <top style="hair">
        <color rgb="FFFFFFFF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/>
      <bottom/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/>
      <diagonal/>
    </border>
    <border>
      <left style="hair">
        <color rgb="FFFFFFFF"/>
      </left>
      <right/>
      <top style="hair">
        <color rgb="FF000000"/>
      </top>
      <bottom style="hair">
        <color rgb="FF000000"/>
      </bottom>
      <diagonal/>
    </border>
    <border>
      <left/>
      <right style="hair">
        <color rgb="FFFFFFFF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FFFFFF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FFFFFF"/>
      </right>
      <top style="hair">
        <color rgb="FF000000"/>
      </top>
      <bottom style="hair">
        <color rgb="FF000000"/>
      </bottom>
      <diagonal/>
    </border>
    <border>
      <left style="hair">
        <color rgb="FFFFFFFF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/>
      <diagonal/>
    </border>
    <border>
      <left/>
      <right style="hair">
        <color rgb="FF000000"/>
      </right>
      <top style="hair">
        <color rgb="FF000000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FFFFFF"/>
      </left>
      <right/>
      <top style="hair">
        <color rgb="FFFFFFFF"/>
      </top>
      <bottom style="hair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</borders>
  <cellStyleXfs count="2">
    <xf numFmtId="0" fontId="0" fillId="0" borderId="0"/>
    <xf numFmtId="0" fontId="20" fillId="16" borderId="0" applyNumberFormat="0" applyBorder="0" applyAlignment="0" applyProtection="0"/>
  </cellStyleXfs>
  <cellXfs count="292">
    <xf numFmtId="0" fontId="0" fillId="0" borderId="0" xfId="0" applyFont="1" applyAlignment="1"/>
    <xf numFmtId="0" fontId="3" fillId="0" borderId="0" xfId="0" applyFont="1" applyAlignment="1">
      <alignment horizontal="center" vertical="center"/>
    </xf>
    <xf numFmtId="0" fontId="5" fillId="5" borderId="10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6" fillId="6" borderId="10" xfId="0" applyFont="1" applyFill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1" fillId="7" borderId="10" xfId="0" applyFont="1" applyFill="1" applyBorder="1" applyAlignment="1">
      <alignment horizontal="center" vertical="center" wrapText="1"/>
    </xf>
    <xf numFmtId="0" fontId="8" fillId="7" borderId="10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1" fillId="3" borderId="19" xfId="0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3" fillId="3" borderId="19" xfId="0" applyFont="1" applyFill="1" applyBorder="1" applyAlignment="1">
      <alignment vertical="center"/>
    </xf>
    <xf numFmtId="0" fontId="10" fillId="2" borderId="20" xfId="0" applyFont="1" applyFill="1" applyBorder="1" applyAlignment="1">
      <alignment horizontal="center" vertical="center"/>
    </xf>
    <xf numFmtId="0" fontId="10" fillId="2" borderId="21" xfId="0" applyFont="1" applyFill="1" applyBorder="1" applyAlignment="1">
      <alignment horizontal="center" vertical="center" wrapText="1"/>
    </xf>
    <xf numFmtId="0" fontId="11" fillId="2" borderId="21" xfId="0" applyFont="1" applyFill="1" applyBorder="1" applyAlignment="1">
      <alignment horizontal="center" vertical="center" wrapText="1"/>
    </xf>
    <xf numFmtId="0" fontId="11" fillId="2" borderId="22" xfId="0" applyFont="1" applyFill="1" applyBorder="1" applyAlignment="1">
      <alignment horizontal="center" vertical="center" wrapText="1"/>
    </xf>
    <xf numFmtId="0" fontId="11" fillId="2" borderId="23" xfId="0" applyFont="1" applyFill="1" applyBorder="1" applyAlignment="1">
      <alignment horizontal="center" vertical="center" wrapText="1"/>
    </xf>
    <xf numFmtId="0" fontId="11" fillId="2" borderId="27" xfId="0" applyFont="1" applyFill="1" applyBorder="1" applyAlignment="1">
      <alignment horizontal="center" vertical="center"/>
    </xf>
    <xf numFmtId="0" fontId="3" fillId="8" borderId="28" xfId="0" applyFont="1" applyFill="1" applyBorder="1" applyAlignment="1">
      <alignment horizontal="left" vertical="center" wrapText="1"/>
    </xf>
    <xf numFmtId="0" fontId="12" fillId="8" borderId="28" xfId="0" applyFont="1" applyFill="1" applyBorder="1" applyAlignment="1">
      <alignment horizontal="center" vertical="center" wrapText="1"/>
    </xf>
    <xf numFmtId="4" fontId="12" fillId="10" borderId="29" xfId="0" applyNumberFormat="1" applyFont="1" applyFill="1" applyBorder="1" applyAlignment="1">
      <alignment horizontal="center" vertical="center"/>
    </xf>
    <xf numFmtId="164" fontId="13" fillId="8" borderId="30" xfId="0" applyNumberFormat="1" applyFont="1" applyFill="1" applyBorder="1" applyAlignment="1">
      <alignment horizontal="center" vertical="center"/>
    </xf>
    <xf numFmtId="0" fontId="11" fillId="2" borderId="27" xfId="0" applyFont="1" applyFill="1" applyBorder="1" applyAlignment="1">
      <alignment horizontal="center" vertical="center"/>
    </xf>
    <xf numFmtId="0" fontId="12" fillId="8" borderId="2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/>
    </xf>
    <xf numFmtId="0" fontId="4" fillId="0" borderId="0" xfId="0" applyFont="1" applyAlignment="1"/>
    <xf numFmtId="0" fontId="3" fillId="8" borderId="28" xfId="0" applyFont="1" applyFill="1" applyBorder="1" applyAlignment="1">
      <alignment horizontal="left" vertical="center" wrapText="1"/>
    </xf>
    <xf numFmtId="164" fontId="6" fillId="11" borderId="37" xfId="0" applyNumberFormat="1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 wrapText="1"/>
    </xf>
    <xf numFmtId="164" fontId="4" fillId="0" borderId="41" xfId="0" applyNumberFormat="1" applyFont="1" applyBorder="1" applyAlignment="1">
      <alignment horizontal="center" vertical="center" wrapText="1"/>
    </xf>
    <xf numFmtId="3" fontId="4" fillId="0" borderId="10" xfId="0" applyNumberFormat="1" applyFont="1" applyBorder="1" applyAlignment="1">
      <alignment horizontal="center" vertical="center" wrapText="1"/>
    </xf>
    <xf numFmtId="164" fontId="6" fillId="10" borderId="10" xfId="0" applyNumberFormat="1" applyFont="1" applyFill="1" applyBorder="1" applyAlignment="1">
      <alignment horizontal="center" vertical="center" wrapText="1"/>
    </xf>
    <xf numFmtId="10" fontId="4" fillId="0" borderId="0" xfId="0" applyNumberFormat="1" applyFont="1" applyAlignment="1"/>
    <xf numFmtId="0" fontId="14" fillId="13" borderId="10" xfId="0" applyFont="1" applyFill="1" applyBorder="1" applyAlignment="1">
      <alignment horizontal="center"/>
    </xf>
    <xf numFmtId="0" fontId="14" fillId="3" borderId="42" xfId="0" applyFont="1" applyFill="1" applyBorder="1" applyAlignment="1">
      <alignment horizontal="center"/>
    </xf>
    <xf numFmtId="0" fontId="14" fillId="3" borderId="10" xfId="0" applyFont="1" applyFill="1" applyBorder="1" applyAlignment="1">
      <alignment horizontal="center"/>
    </xf>
    <xf numFmtId="0" fontId="14" fillId="13" borderId="10" xfId="0" applyFont="1" applyFill="1" applyBorder="1" applyAlignment="1">
      <alignment horizontal="center" vertical="center" wrapText="1"/>
    </xf>
    <xf numFmtId="0" fontId="14" fillId="3" borderId="10" xfId="0" applyFont="1" applyFill="1" applyBorder="1" applyAlignment="1">
      <alignment horizontal="center" vertical="center" wrapText="1"/>
    </xf>
    <xf numFmtId="0" fontId="14" fillId="3" borderId="10" xfId="0" applyFont="1" applyFill="1" applyBorder="1" applyAlignment="1">
      <alignment horizontal="center" vertical="center"/>
    </xf>
    <xf numFmtId="0" fontId="11" fillId="2" borderId="45" xfId="0" applyFont="1" applyFill="1" applyBorder="1" applyAlignment="1">
      <alignment horizontal="center" vertical="center" wrapText="1"/>
    </xf>
    <xf numFmtId="0" fontId="11" fillId="2" borderId="10" xfId="0" applyFont="1" applyFill="1" applyBorder="1" applyAlignment="1">
      <alignment horizontal="center" vertical="center" wrapText="1"/>
    </xf>
    <xf numFmtId="0" fontId="3" fillId="0" borderId="41" xfId="0" applyFont="1" applyBorder="1" applyAlignment="1">
      <alignment horizontal="center" vertical="center" wrapText="1"/>
    </xf>
    <xf numFmtId="10" fontId="3" fillId="3" borderId="46" xfId="0" applyNumberFormat="1" applyFont="1" applyFill="1" applyBorder="1" applyAlignment="1">
      <alignment horizontal="center" vertical="center" wrapText="1"/>
    </xf>
    <xf numFmtId="0" fontId="3" fillId="3" borderId="42" xfId="0" applyFont="1" applyFill="1" applyBorder="1" applyAlignment="1">
      <alignment horizontal="center" vertical="center" wrapText="1"/>
    </xf>
    <xf numFmtId="10" fontId="3" fillId="3" borderId="46" xfId="0" applyNumberFormat="1" applyFont="1" applyFill="1" applyBorder="1" applyAlignment="1">
      <alignment horizontal="right" vertical="center" wrapText="1"/>
    </xf>
    <xf numFmtId="164" fontId="3" fillId="3" borderId="46" xfId="0" applyNumberFormat="1" applyFont="1" applyFill="1" applyBorder="1" applyAlignment="1">
      <alignment horizontal="right" vertical="center" wrapText="1"/>
    </xf>
    <xf numFmtId="164" fontId="11" fillId="2" borderId="46" xfId="0" applyNumberFormat="1" applyFont="1" applyFill="1" applyBorder="1" applyAlignment="1">
      <alignment vertical="center" wrapText="1"/>
    </xf>
    <xf numFmtId="0" fontId="14" fillId="8" borderId="42" xfId="0" applyFont="1" applyFill="1" applyBorder="1" applyAlignment="1">
      <alignment horizontal="center" vertical="center"/>
    </xf>
    <xf numFmtId="0" fontId="11" fillId="8" borderId="42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/>
    </xf>
    <xf numFmtId="10" fontId="3" fillId="0" borderId="10" xfId="0" applyNumberFormat="1" applyFont="1" applyBorder="1" applyAlignment="1">
      <alignment horizontal="center" vertical="center"/>
    </xf>
    <xf numFmtId="164" fontId="3" fillId="0" borderId="10" xfId="0" applyNumberFormat="1" applyFont="1" applyBorder="1" applyAlignment="1">
      <alignment horizontal="right" vertical="center"/>
    </xf>
    <xf numFmtId="10" fontId="14" fillId="13" borderId="10" xfId="0" applyNumberFormat="1" applyFont="1" applyFill="1" applyBorder="1" applyAlignment="1">
      <alignment horizontal="center" vertical="center"/>
    </xf>
    <xf numFmtId="164" fontId="14" fillId="13" borderId="10" xfId="0" applyNumberFormat="1" applyFont="1" applyFill="1" applyBorder="1" applyAlignment="1">
      <alignment horizontal="right" vertical="center"/>
    </xf>
    <xf numFmtId="0" fontId="14" fillId="8" borderId="46" xfId="0" applyFont="1" applyFill="1" applyBorder="1" applyAlignment="1">
      <alignment horizontal="center" vertical="center"/>
    </xf>
    <xf numFmtId="0" fontId="11" fillId="8" borderId="10" xfId="0" applyFont="1" applyFill="1" applyBorder="1" applyAlignment="1">
      <alignment horizontal="center" vertical="center" wrapText="1"/>
    </xf>
    <xf numFmtId="0" fontId="3" fillId="0" borderId="41" xfId="0" applyFont="1" applyBorder="1" applyAlignment="1">
      <alignment horizontal="center" vertical="center"/>
    </xf>
    <xf numFmtId="164" fontId="3" fillId="3" borderId="10" xfId="0" applyNumberFormat="1" applyFont="1" applyFill="1" applyBorder="1" applyAlignment="1">
      <alignment vertical="center"/>
    </xf>
    <xf numFmtId="10" fontId="3" fillId="3" borderId="10" xfId="0" applyNumberFormat="1" applyFont="1" applyFill="1" applyBorder="1" applyAlignment="1">
      <alignment horizontal="center" vertical="center"/>
    </xf>
    <xf numFmtId="164" fontId="14" fillId="13" borderId="10" xfId="0" applyNumberFormat="1" applyFont="1" applyFill="1" applyBorder="1" applyAlignment="1">
      <alignment vertical="center"/>
    </xf>
    <xf numFmtId="0" fontId="3" fillId="0" borderId="10" xfId="0" applyFont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164" fontId="3" fillId="0" borderId="10" xfId="0" applyNumberFormat="1" applyFont="1" applyBorder="1" applyAlignment="1">
      <alignment vertical="center"/>
    </xf>
    <xf numFmtId="0" fontId="16" fillId="14" borderId="47" xfId="0" applyFont="1" applyFill="1" applyBorder="1" applyAlignment="1">
      <alignment horizontal="center" vertical="center"/>
    </xf>
    <xf numFmtId="0" fontId="11" fillId="14" borderId="50" xfId="0" applyFont="1" applyFill="1" applyBorder="1" applyAlignment="1">
      <alignment horizontal="center" vertical="center"/>
    </xf>
    <xf numFmtId="0" fontId="11" fillId="14" borderId="51" xfId="0" applyFont="1" applyFill="1" applyBorder="1" applyAlignment="1">
      <alignment horizontal="center" vertical="center" wrapText="1"/>
    </xf>
    <xf numFmtId="0" fontId="3" fillId="0" borderId="43" xfId="0" applyFont="1" applyBorder="1" applyAlignment="1">
      <alignment horizontal="center" vertical="center"/>
    </xf>
    <xf numFmtId="164" fontId="3" fillId="3" borderId="52" xfId="0" applyNumberFormat="1" applyFont="1" applyFill="1" applyBorder="1" applyAlignment="1">
      <alignment horizontal="right" vertical="center"/>
    </xf>
    <xf numFmtId="10" fontId="3" fillId="3" borderId="52" xfId="0" applyNumberFormat="1" applyFont="1" applyFill="1" applyBorder="1" applyAlignment="1">
      <alignment horizontal="center" vertical="center"/>
    </xf>
    <xf numFmtId="10" fontId="11" fillId="2" borderId="10" xfId="0" applyNumberFormat="1" applyFont="1" applyFill="1" applyBorder="1" applyAlignment="1">
      <alignment horizontal="center" vertical="center"/>
    </xf>
    <xf numFmtId="164" fontId="11" fillId="2" borderId="10" xfId="0" applyNumberFormat="1" applyFont="1" applyFill="1" applyBorder="1" applyAlignment="1">
      <alignment horizontal="right" vertical="center"/>
    </xf>
    <xf numFmtId="0" fontId="15" fillId="0" borderId="0" xfId="0" applyFont="1" applyAlignment="1">
      <alignment horizontal="center" vertical="center" wrapText="1"/>
    </xf>
    <xf numFmtId="10" fontId="3" fillId="0" borderId="41" xfId="0" applyNumberFormat="1" applyFont="1" applyBorder="1" applyAlignment="1">
      <alignment horizontal="center" vertical="center"/>
    </xf>
    <xf numFmtId="164" fontId="3" fillId="0" borderId="41" xfId="0" applyNumberFormat="1" applyFont="1" applyBorder="1" applyAlignment="1">
      <alignment vertical="center"/>
    </xf>
    <xf numFmtId="164" fontId="11" fillId="2" borderId="10" xfId="0" applyNumberFormat="1" applyFont="1" applyFill="1" applyBorder="1" applyAlignment="1">
      <alignment vertical="center"/>
    </xf>
    <xf numFmtId="0" fontId="14" fillId="8" borderId="10" xfId="0" applyFont="1" applyFill="1" applyBorder="1" applyAlignment="1">
      <alignment horizontal="center" vertical="center"/>
    </xf>
    <xf numFmtId="164" fontId="3" fillId="3" borderId="10" xfId="0" applyNumberFormat="1" applyFont="1" applyFill="1" applyBorder="1" applyAlignment="1">
      <alignment horizontal="right" vertical="center"/>
    </xf>
    <xf numFmtId="166" fontId="3" fillId="0" borderId="10" xfId="0" applyNumberFormat="1" applyFont="1" applyBorder="1" applyAlignment="1">
      <alignment horizontal="center" vertical="center"/>
    </xf>
    <xf numFmtId="10" fontId="3" fillId="13" borderId="10" xfId="0" applyNumberFormat="1" applyFont="1" applyFill="1" applyBorder="1" applyAlignment="1">
      <alignment horizontal="center" vertical="center"/>
    </xf>
    <xf numFmtId="164" fontId="3" fillId="13" borderId="10" xfId="0" applyNumberFormat="1" applyFont="1" applyFill="1" applyBorder="1" applyAlignment="1">
      <alignment horizontal="right" vertical="center"/>
    </xf>
    <xf numFmtId="10" fontId="14" fillId="13" borderId="52" xfId="0" applyNumberFormat="1" applyFont="1" applyFill="1" applyBorder="1" applyAlignment="1">
      <alignment horizontal="center" vertical="center"/>
    </xf>
    <xf numFmtId="164" fontId="14" fillId="13" borderId="52" xfId="0" applyNumberFormat="1" applyFont="1" applyFill="1" applyBorder="1" applyAlignment="1">
      <alignment horizontal="right" vertical="center"/>
    </xf>
    <xf numFmtId="2" fontId="3" fillId="3" borderId="10" xfId="0" applyNumberFormat="1" applyFont="1" applyFill="1" applyBorder="1" applyAlignment="1">
      <alignment horizontal="right" vertical="center"/>
    </xf>
    <xf numFmtId="2" fontId="14" fillId="13" borderId="52" xfId="0" applyNumberFormat="1" applyFont="1" applyFill="1" applyBorder="1" applyAlignment="1">
      <alignment horizontal="right" vertical="center"/>
    </xf>
    <xf numFmtId="0" fontId="16" fillId="14" borderId="53" xfId="0" applyFont="1" applyFill="1" applyBorder="1" applyAlignment="1">
      <alignment horizontal="center" vertical="center"/>
    </xf>
    <xf numFmtId="0" fontId="11" fillId="14" borderId="54" xfId="0" applyFont="1" applyFill="1" applyBorder="1" applyAlignment="1">
      <alignment horizontal="center" vertical="center"/>
    </xf>
    <xf numFmtId="2" fontId="3" fillId="3" borderId="52" xfId="0" applyNumberFormat="1" applyFont="1" applyFill="1" applyBorder="1" applyAlignment="1">
      <alignment horizontal="right" vertical="center"/>
    </xf>
    <xf numFmtId="2" fontId="11" fillId="2" borderId="10" xfId="0" applyNumberFormat="1" applyFont="1" applyFill="1" applyBorder="1" applyAlignment="1">
      <alignment horizontal="right" vertical="center"/>
    </xf>
    <xf numFmtId="164" fontId="3" fillId="3" borderId="10" xfId="0" applyNumberFormat="1" applyFont="1" applyFill="1" applyBorder="1" applyAlignment="1">
      <alignment horizontal="center"/>
    </xf>
    <xf numFmtId="164" fontId="3" fillId="3" borderId="10" xfId="0" applyNumberFormat="1" applyFont="1" applyFill="1" applyBorder="1" applyAlignment="1">
      <alignment horizontal="center" vertical="center"/>
    </xf>
    <xf numFmtId="164" fontId="3" fillId="3" borderId="10" xfId="0" applyNumberFormat="1" applyFont="1" applyFill="1" applyBorder="1" applyAlignment="1">
      <alignment horizontal="center" vertical="center"/>
    </xf>
    <xf numFmtId="10" fontId="10" fillId="2" borderId="10" xfId="0" applyNumberFormat="1" applyFont="1" applyFill="1" applyBorder="1" applyAlignment="1">
      <alignment horizontal="center" vertical="center"/>
    </xf>
    <xf numFmtId="164" fontId="10" fillId="2" borderId="10" xfId="0" applyNumberFormat="1" applyFont="1" applyFill="1" applyBorder="1" applyAlignment="1">
      <alignment vertical="center"/>
    </xf>
    <xf numFmtId="0" fontId="17" fillId="0" borderId="0" xfId="0" applyFont="1" applyAlignment="1">
      <alignment horizontal="left" vertical="center" wrapText="1"/>
    </xf>
    <xf numFmtId="0" fontId="17" fillId="0" borderId="0" xfId="0" applyFont="1" applyAlignment="1">
      <alignment horizontal="left" vertical="center"/>
    </xf>
    <xf numFmtId="164" fontId="5" fillId="2" borderId="52" xfId="0" applyNumberFormat="1" applyFont="1" applyFill="1" applyBorder="1" applyAlignment="1">
      <alignment horizontal="right" vertical="center"/>
    </xf>
    <xf numFmtId="0" fontId="14" fillId="0" borderId="0" xfId="0" applyFont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14" fillId="8" borderId="42" xfId="0" applyFont="1" applyFill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/>
    </xf>
    <xf numFmtId="164" fontId="14" fillId="0" borderId="10" xfId="0" applyNumberFormat="1" applyFont="1" applyBorder="1" applyAlignment="1">
      <alignment horizontal="center" vertical="center"/>
    </xf>
    <xf numFmtId="0" fontId="14" fillId="3" borderId="19" xfId="0" applyFont="1" applyFill="1" applyBorder="1" applyAlignment="1">
      <alignment horizontal="right"/>
    </xf>
    <xf numFmtId="0" fontId="6" fillId="8" borderId="42" xfId="0" applyFont="1" applyFill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21" fillId="17" borderId="60" xfId="1" applyFont="1" applyFill="1" applyBorder="1" applyAlignment="1">
      <alignment horizontal="center" vertical="center"/>
    </xf>
    <xf numFmtId="168" fontId="21" fillId="17" borderId="64" xfId="1" applyNumberFormat="1" applyFont="1" applyFill="1" applyBorder="1" applyAlignment="1">
      <alignment horizontal="right" vertical="center"/>
    </xf>
    <xf numFmtId="0" fontId="21" fillId="17" borderId="61" xfId="1" applyFont="1" applyFill="1" applyBorder="1" applyAlignment="1">
      <alignment horizontal="left" vertical="center"/>
    </xf>
    <xf numFmtId="0" fontId="21" fillId="17" borderId="62" xfId="1" applyFont="1" applyFill="1" applyBorder="1" applyAlignment="1">
      <alignment horizontal="left" vertical="center"/>
    </xf>
    <xf numFmtId="0" fontId="21" fillId="17" borderId="63" xfId="1" applyFont="1" applyFill="1" applyBorder="1" applyAlignment="1">
      <alignment horizontal="left" vertical="center"/>
    </xf>
    <xf numFmtId="0" fontId="22" fillId="0" borderId="10" xfId="0" applyFont="1" applyBorder="1" applyAlignment="1">
      <alignment horizontal="center" vertical="center"/>
    </xf>
    <xf numFmtId="0" fontId="23" fillId="3" borderId="10" xfId="0" applyFont="1" applyFill="1" applyBorder="1" applyAlignment="1">
      <alignment horizontal="center" vertical="center"/>
    </xf>
    <xf numFmtId="164" fontId="23" fillId="3" borderId="10" xfId="0" applyNumberFormat="1" applyFont="1" applyFill="1" applyBorder="1" applyAlignment="1">
      <alignment horizontal="right" vertical="center"/>
    </xf>
    <xf numFmtId="0" fontId="23" fillId="3" borderId="55" xfId="0" applyFont="1" applyFill="1" applyBorder="1" applyAlignment="1">
      <alignment horizontal="left" vertical="center"/>
    </xf>
    <xf numFmtId="0" fontId="23" fillId="3" borderId="50" xfId="0" applyFont="1" applyFill="1" applyBorder="1" applyAlignment="1">
      <alignment horizontal="left" vertical="center"/>
    </xf>
    <xf numFmtId="0" fontId="23" fillId="3" borderId="45" xfId="0" applyFont="1" applyFill="1" applyBorder="1" applyAlignment="1">
      <alignment horizontal="left" vertical="center"/>
    </xf>
    <xf numFmtId="164" fontId="12" fillId="9" borderId="28" xfId="0" applyNumberFormat="1" applyFont="1" applyFill="1" applyBorder="1" applyAlignment="1" applyProtection="1">
      <alignment horizontal="center" vertical="center"/>
      <protection locked="0"/>
    </xf>
    <xf numFmtId="164" fontId="12" fillId="9" borderId="0" xfId="0" applyNumberFormat="1" applyFont="1" applyFill="1" applyAlignment="1" applyProtection="1">
      <alignment horizontal="center" vertical="center"/>
      <protection locked="0"/>
    </xf>
    <xf numFmtId="164" fontId="3" fillId="9" borderId="46" xfId="0" applyNumberFormat="1" applyFont="1" applyFill="1" applyBorder="1" applyAlignment="1" applyProtection="1">
      <alignment vertical="center" wrapText="1"/>
      <protection locked="0"/>
    </xf>
    <xf numFmtId="10" fontId="3" fillId="9" borderId="46" xfId="0" applyNumberFormat="1" applyFont="1" applyFill="1" applyBorder="1" applyAlignment="1" applyProtection="1">
      <alignment horizontal="center" vertical="center" wrapText="1"/>
      <protection locked="0"/>
    </xf>
    <xf numFmtId="10" fontId="3" fillId="9" borderId="10" xfId="0" applyNumberFormat="1" applyFont="1" applyFill="1" applyBorder="1" applyAlignment="1" applyProtection="1">
      <alignment horizontal="center" vertical="center"/>
      <protection locked="0"/>
    </xf>
    <xf numFmtId="164" fontId="3" fillId="9" borderId="10" xfId="0" applyNumberFormat="1" applyFont="1" applyFill="1" applyBorder="1" applyAlignment="1" applyProtection="1">
      <alignment vertical="center"/>
      <protection locked="0"/>
    </xf>
    <xf numFmtId="4" fontId="12" fillId="10" borderId="66" xfId="0" applyNumberFormat="1" applyFont="1" applyFill="1" applyBorder="1" applyAlignment="1">
      <alignment horizontal="center" vertical="center"/>
    </xf>
    <xf numFmtId="8" fontId="13" fillId="8" borderId="65" xfId="0" applyNumberFormat="1" applyFont="1" applyFill="1" applyBorder="1" applyAlignment="1">
      <alignment horizontal="center" vertical="center"/>
    </xf>
    <xf numFmtId="10" fontId="22" fillId="9" borderId="46" xfId="0" applyNumberFormat="1" applyFont="1" applyFill="1" applyBorder="1" applyAlignment="1" applyProtection="1">
      <alignment horizontal="center" vertical="center" wrapText="1"/>
      <protection locked="0"/>
    </xf>
    <xf numFmtId="0" fontId="14" fillId="23" borderId="10" xfId="0" applyFont="1" applyFill="1" applyBorder="1" applyAlignment="1">
      <alignment horizontal="center" vertical="center"/>
    </xf>
    <xf numFmtId="0" fontId="14" fillId="25" borderId="10" xfId="0" applyFont="1" applyFill="1" applyBorder="1" applyAlignment="1">
      <alignment horizontal="center" vertical="center"/>
    </xf>
    <xf numFmtId="0" fontId="29" fillId="8" borderId="10" xfId="0" applyFont="1" applyFill="1" applyBorder="1" applyAlignment="1">
      <alignment horizontal="center" vertical="center" wrapText="1"/>
    </xf>
    <xf numFmtId="164" fontId="3" fillId="26" borderId="10" xfId="0" applyNumberFormat="1" applyFont="1" applyFill="1" applyBorder="1" applyAlignment="1" applyProtection="1">
      <alignment vertical="center"/>
      <protection locked="0"/>
    </xf>
    <xf numFmtId="0" fontId="29" fillId="8" borderId="42" xfId="0" applyFont="1" applyFill="1" applyBorder="1" applyAlignment="1">
      <alignment horizontal="center" vertical="center"/>
    </xf>
    <xf numFmtId="0" fontId="29" fillId="8" borderId="10" xfId="0" applyFont="1" applyFill="1" applyBorder="1" applyAlignment="1">
      <alignment horizontal="center" vertical="center"/>
    </xf>
    <xf numFmtId="0" fontId="29" fillId="8" borderId="42" xfId="0" applyFont="1" applyFill="1" applyBorder="1" applyAlignment="1">
      <alignment horizontal="center" vertical="center" wrapText="1"/>
    </xf>
    <xf numFmtId="10" fontId="22" fillId="9" borderId="10" xfId="0" applyNumberFormat="1" applyFont="1" applyFill="1" applyBorder="1" applyAlignment="1" applyProtection="1">
      <alignment horizontal="center" vertical="center"/>
      <protection locked="0"/>
    </xf>
    <xf numFmtId="0" fontId="34" fillId="3" borderId="10" xfId="0" applyFont="1" applyFill="1" applyBorder="1" applyAlignment="1">
      <alignment horizontal="center" vertical="center" wrapText="1"/>
    </xf>
    <xf numFmtId="0" fontId="34" fillId="13" borderId="10" xfId="0" applyFont="1" applyFill="1" applyBorder="1" applyAlignment="1">
      <alignment horizontal="center" vertical="center" wrapText="1"/>
    </xf>
    <xf numFmtId="0" fontId="4" fillId="19" borderId="16" xfId="0" applyFont="1" applyFill="1" applyBorder="1" applyAlignment="1">
      <alignment horizontal="left" vertical="center" wrapText="1"/>
    </xf>
    <xf numFmtId="0" fontId="2" fillId="19" borderId="17" xfId="0" applyFont="1" applyFill="1" applyBorder="1"/>
    <xf numFmtId="0" fontId="2" fillId="19" borderId="18" xfId="0" applyFont="1" applyFill="1" applyBorder="1"/>
    <xf numFmtId="0" fontId="1" fillId="2" borderId="55" xfId="0" applyFont="1" applyFill="1" applyBorder="1" applyAlignment="1">
      <alignment horizontal="center" vertical="center"/>
    </xf>
    <xf numFmtId="0" fontId="1" fillId="2" borderId="57" xfId="0" applyFont="1" applyFill="1" applyBorder="1" applyAlignment="1">
      <alignment horizontal="center" vertical="center"/>
    </xf>
    <xf numFmtId="0" fontId="1" fillId="2" borderId="45" xfId="0" applyFont="1" applyFill="1" applyBorder="1" applyAlignment="1">
      <alignment horizontal="center" vertical="center"/>
    </xf>
    <xf numFmtId="0" fontId="4" fillId="3" borderId="4" xfId="0" applyFont="1" applyFill="1" applyBorder="1" applyAlignment="1"/>
    <xf numFmtId="0" fontId="2" fillId="0" borderId="5" xfId="0" applyFont="1" applyBorder="1"/>
    <xf numFmtId="0" fontId="2" fillId="0" borderId="12" xfId="0" applyFont="1" applyBorder="1"/>
    <xf numFmtId="0" fontId="2" fillId="0" borderId="6" xfId="0" applyFont="1" applyBorder="1"/>
    <xf numFmtId="0" fontId="1" fillId="4" borderId="7" xfId="0" applyFont="1" applyFill="1" applyBorder="1" applyAlignment="1">
      <alignment horizontal="center" vertical="center" wrapText="1"/>
    </xf>
    <xf numFmtId="0" fontId="2" fillId="0" borderId="8" xfId="0" applyFont="1" applyBorder="1"/>
    <xf numFmtId="0" fontId="2" fillId="0" borderId="17" xfId="0" applyFont="1" applyBorder="1"/>
    <xf numFmtId="0" fontId="2" fillId="0" borderId="9" xfId="0" applyFont="1" applyBorder="1"/>
    <xf numFmtId="0" fontId="6" fillId="19" borderId="11" xfId="0" applyFont="1" applyFill="1" applyBorder="1" applyAlignment="1">
      <alignment horizontal="left" vertical="center" wrapText="1"/>
    </xf>
    <xf numFmtId="0" fontId="2" fillId="19" borderId="12" xfId="0" applyFont="1" applyFill="1" applyBorder="1"/>
    <xf numFmtId="0" fontId="2" fillId="19" borderId="13" xfId="0" applyFont="1" applyFill="1" applyBorder="1"/>
    <xf numFmtId="0" fontId="25" fillId="19" borderId="14" xfId="0" applyFont="1" applyFill="1" applyBorder="1" applyAlignment="1">
      <alignment horizontal="left" vertical="center" wrapText="1"/>
    </xf>
    <xf numFmtId="0" fontId="0" fillId="19" borderId="0" xfId="0" applyFont="1" applyFill="1" applyAlignment="1"/>
    <xf numFmtId="0" fontId="2" fillId="19" borderId="15" xfId="0" applyFont="1" applyFill="1" applyBorder="1"/>
    <xf numFmtId="0" fontId="6" fillId="0" borderId="1" xfId="0" applyFont="1" applyBorder="1" applyAlignment="1">
      <alignment horizontal="center" vertical="center" wrapText="1"/>
    </xf>
    <xf numFmtId="0" fontId="2" fillId="0" borderId="2" xfId="0" applyFont="1" applyBorder="1"/>
    <xf numFmtId="0" fontId="2" fillId="0" borderId="3" xfId="0" applyFont="1" applyBorder="1"/>
    <xf numFmtId="0" fontId="6" fillId="10" borderId="1" xfId="0" applyFont="1" applyFill="1" applyBorder="1" applyAlignment="1">
      <alignment horizontal="center" vertical="center" wrapText="1"/>
    </xf>
    <xf numFmtId="0" fontId="3" fillId="19" borderId="14" xfId="0" applyFont="1" applyFill="1" applyBorder="1" applyAlignment="1">
      <alignment horizontal="left" vertical="center" wrapText="1"/>
    </xf>
    <xf numFmtId="0" fontId="3" fillId="19" borderId="16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0" fillId="2" borderId="31" xfId="0" applyFont="1" applyFill="1" applyBorder="1" applyAlignment="1">
      <alignment horizontal="center" vertical="center" wrapText="1"/>
    </xf>
    <xf numFmtId="0" fontId="2" fillId="0" borderId="32" xfId="0" applyFont="1" applyBorder="1"/>
    <xf numFmtId="0" fontId="2" fillId="0" borderId="33" xfId="0" applyFont="1" applyBorder="1"/>
    <xf numFmtId="0" fontId="5" fillId="2" borderId="34" xfId="0" applyFont="1" applyFill="1" applyBorder="1" applyAlignment="1">
      <alignment horizontal="center" vertical="center"/>
    </xf>
    <xf numFmtId="0" fontId="2" fillId="0" borderId="35" xfId="0" applyFont="1" applyBorder="1"/>
    <xf numFmtId="0" fontId="2" fillId="0" borderId="36" xfId="0" applyFont="1" applyBorder="1"/>
    <xf numFmtId="0" fontId="5" fillId="2" borderId="38" xfId="0" applyFont="1" applyFill="1" applyBorder="1" applyAlignment="1">
      <alignment horizontal="center" vertical="center"/>
    </xf>
    <xf numFmtId="0" fontId="2" fillId="0" borderId="39" xfId="0" applyFont="1" applyBorder="1"/>
    <xf numFmtId="0" fontId="2" fillId="0" borderId="40" xfId="0" applyFont="1" applyBorder="1"/>
    <xf numFmtId="0" fontId="22" fillId="19" borderId="11" xfId="0" applyFont="1" applyFill="1" applyBorder="1" applyAlignment="1">
      <alignment horizontal="left" vertical="top" wrapText="1"/>
    </xf>
    <xf numFmtId="0" fontId="24" fillId="19" borderId="12" xfId="0" applyFont="1" applyFill="1" applyBorder="1"/>
    <xf numFmtId="0" fontId="24" fillId="19" borderId="13" xfId="0" applyFont="1" applyFill="1" applyBorder="1"/>
    <xf numFmtId="0" fontId="1" fillId="2" borderId="1" xfId="0" applyFont="1" applyFill="1" applyBorder="1" applyAlignment="1">
      <alignment horizontal="center" vertical="center"/>
    </xf>
    <xf numFmtId="0" fontId="9" fillId="4" borderId="7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 wrapText="1"/>
    </xf>
    <xf numFmtId="0" fontId="2" fillId="0" borderId="25" xfId="0" applyFont="1" applyBorder="1"/>
    <xf numFmtId="0" fontId="2" fillId="0" borderId="26" xfId="0" applyFont="1" applyBorder="1"/>
    <xf numFmtId="0" fontId="3" fillId="0" borderId="1" xfId="0" applyFont="1" applyBorder="1" applyAlignment="1">
      <alignment horizontal="left" vertical="center"/>
    </xf>
    <xf numFmtId="0" fontId="14" fillId="0" borderId="1" xfId="0" applyFont="1" applyBorder="1" applyAlignment="1">
      <alignment horizontal="right" vertical="center"/>
    </xf>
    <xf numFmtId="0" fontId="10" fillId="2" borderId="1" xfId="0" applyFont="1" applyFill="1" applyBorder="1" applyAlignment="1">
      <alignment horizontal="right" vertical="center"/>
    </xf>
    <xf numFmtId="0" fontId="23" fillId="20" borderId="1" xfId="0" applyFont="1" applyFill="1" applyBorder="1" applyAlignment="1">
      <alignment horizontal="left" vertical="center" wrapText="1"/>
    </xf>
    <xf numFmtId="0" fontId="2" fillId="19" borderId="2" xfId="0" applyFont="1" applyFill="1" applyBorder="1"/>
    <xf numFmtId="0" fontId="2" fillId="19" borderId="3" xfId="0" applyFont="1" applyFill="1" applyBorder="1"/>
    <xf numFmtId="0" fontId="11" fillId="2" borderId="1" xfId="0" applyFont="1" applyFill="1" applyBorder="1" applyAlignment="1">
      <alignment horizontal="center" vertical="center"/>
    </xf>
    <xf numFmtId="0" fontId="14" fillId="8" borderId="1" xfId="0" applyFont="1" applyFill="1" applyBorder="1" applyAlignment="1">
      <alignment horizontal="left" vertical="center"/>
    </xf>
    <xf numFmtId="0" fontId="11" fillId="14" borderId="48" xfId="0" applyFont="1" applyFill="1" applyBorder="1" applyAlignment="1">
      <alignment horizontal="center" vertical="center"/>
    </xf>
    <xf numFmtId="0" fontId="2" fillId="0" borderId="49" xfId="0" applyFont="1" applyBorder="1"/>
    <xf numFmtId="0" fontId="3" fillId="3" borderId="1" xfId="0" applyFont="1" applyFill="1" applyBorder="1" applyAlignment="1">
      <alignment horizontal="left" vertical="center"/>
    </xf>
    <xf numFmtId="0" fontId="14" fillId="13" borderId="1" xfId="0" applyFont="1" applyFill="1" applyBorder="1" applyAlignment="1">
      <alignment horizontal="right" vertical="center"/>
    </xf>
    <xf numFmtId="0" fontId="23" fillId="21" borderId="1" xfId="0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22" fillId="0" borderId="1" xfId="0" applyFont="1" applyBorder="1" applyAlignment="1">
      <alignment horizontal="left" vertical="center" wrapText="1"/>
    </xf>
    <xf numFmtId="0" fontId="14" fillId="13" borderId="1" xfId="0" applyFont="1" applyFill="1" applyBorder="1" applyAlignment="1">
      <alignment horizontal="right" vertical="center" wrapText="1"/>
    </xf>
    <xf numFmtId="0" fontId="23" fillId="18" borderId="1" xfId="0" applyFont="1" applyFill="1" applyBorder="1" applyAlignment="1">
      <alignment horizontal="left" vertical="center" wrapText="1"/>
    </xf>
    <xf numFmtId="0" fontId="4" fillId="0" borderId="12" xfId="0" applyFont="1" applyBorder="1" applyAlignment="1"/>
    <xf numFmtId="0" fontId="11" fillId="2" borderId="7" xfId="0" applyFont="1" applyFill="1" applyBorder="1" applyAlignment="1">
      <alignment horizontal="center" vertical="center"/>
    </xf>
    <xf numFmtId="0" fontId="21" fillId="17" borderId="61" xfId="1" applyFont="1" applyFill="1" applyBorder="1" applyAlignment="1">
      <alignment horizontal="left" vertical="center"/>
    </xf>
    <xf numFmtId="0" fontId="21" fillId="17" borderId="62" xfId="1" applyFont="1" applyFill="1" applyBorder="1" applyAlignment="1">
      <alignment horizontal="left" vertical="center"/>
    </xf>
    <xf numFmtId="0" fontId="21" fillId="17" borderId="63" xfId="1" applyFont="1" applyFill="1" applyBorder="1" applyAlignment="1">
      <alignment horizontal="left" vertical="center"/>
    </xf>
    <xf numFmtId="0" fontId="22" fillId="0" borderId="1" xfId="0" applyFont="1" applyBorder="1" applyAlignment="1">
      <alignment horizontal="left" vertical="center"/>
    </xf>
    <xf numFmtId="0" fontId="5" fillId="2" borderId="1" xfId="0" applyFont="1" applyFill="1" applyBorder="1" applyAlignment="1">
      <alignment horizontal="right" vertical="center"/>
    </xf>
    <xf numFmtId="0" fontId="25" fillId="9" borderId="1" xfId="0" applyFont="1" applyFill="1" applyBorder="1" applyAlignment="1" applyProtection="1">
      <protection locked="0"/>
    </xf>
    <xf numFmtId="0" fontId="2" fillId="0" borderId="3" xfId="0" applyFont="1" applyBorder="1" applyProtection="1">
      <protection locked="0"/>
    </xf>
    <xf numFmtId="0" fontId="4" fillId="0" borderId="2" xfId="0" applyFont="1" applyBorder="1" applyAlignment="1"/>
    <xf numFmtId="0" fontId="29" fillId="8" borderId="1" xfId="0" applyFont="1" applyFill="1" applyBorder="1" applyAlignment="1">
      <alignment horizontal="left" vertical="center"/>
    </xf>
    <xf numFmtId="0" fontId="24" fillId="0" borderId="2" xfId="0" applyFont="1" applyBorder="1"/>
    <xf numFmtId="0" fontId="24" fillId="0" borderId="3" xfId="0" applyFont="1" applyBorder="1"/>
    <xf numFmtId="0" fontId="4" fillId="0" borderId="1" xfId="0" applyFont="1" applyBorder="1" applyAlignment="1"/>
    <xf numFmtId="0" fontId="24" fillId="19" borderId="2" xfId="0" applyFont="1" applyFill="1" applyBorder="1"/>
    <xf numFmtId="0" fontId="24" fillId="19" borderId="3" xfId="0" applyFont="1" applyFill="1" applyBorder="1"/>
    <xf numFmtId="0" fontId="22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10" fillId="2" borderId="1" xfId="0" applyFont="1" applyFill="1" applyBorder="1" applyAlignment="1">
      <alignment horizontal="right" vertical="center" wrapText="1"/>
    </xf>
    <xf numFmtId="0" fontId="3" fillId="3" borderId="1" xfId="0" applyFont="1" applyFill="1" applyBorder="1" applyAlignment="1">
      <alignment horizontal="center" vertical="center"/>
    </xf>
    <xf numFmtId="165" fontId="3" fillId="3" borderId="1" xfId="0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0" fontId="32" fillId="22" borderId="1" xfId="0" applyFont="1" applyFill="1" applyBorder="1" applyAlignment="1">
      <alignment horizontal="center" vertical="center"/>
    </xf>
    <xf numFmtId="0" fontId="3" fillId="23" borderId="1" xfId="0" applyFont="1" applyFill="1" applyBorder="1" applyAlignment="1">
      <alignment horizontal="center" vertical="center"/>
    </xf>
    <xf numFmtId="0" fontId="2" fillId="24" borderId="2" xfId="0" applyFont="1" applyFill="1" applyBorder="1"/>
    <xf numFmtId="0" fontId="2" fillId="24" borderId="3" xfId="0" applyFont="1" applyFill="1" applyBorder="1"/>
    <xf numFmtId="0" fontId="3" fillId="23" borderId="1" xfId="0" applyFont="1" applyFill="1" applyBorder="1" applyAlignment="1">
      <alignment horizontal="center" vertical="center" wrapText="1"/>
    </xf>
    <xf numFmtId="0" fontId="3" fillId="25" borderId="1" xfId="0" applyFont="1" applyFill="1" applyBorder="1" applyAlignment="1">
      <alignment horizontal="center" vertical="center"/>
    </xf>
    <xf numFmtId="0" fontId="2" fillId="17" borderId="2" xfId="0" applyFont="1" applyFill="1" applyBorder="1"/>
    <xf numFmtId="0" fontId="2" fillId="17" borderId="3" xfId="0" applyFont="1" applyFill="1" applyBorder="1"/>
    <xf numFmtId="0" fontId="3" fillId="25" borderId="1" xfId="0" applyFont="1" applyFill="1" applyBorder="1" applyAlignment="1">
      <alignment horizontal="center" vertical="center" wrapText="1"/>
    </xf>
    <xf numFmtId="164" fontId="3" fillId="23" borderId="1" xfId="0" applyNumberFormat="1" applyFont="1" applyFill="1" applyBorder="1" applyAlignment="1">
      <alignment horizontal="center" vertical="center"/>
    </xf>
    <xf numFmtId="0" fontId="22" fillId="2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 vertical="center"/>
    </xf>
    <xf numFmtId="0" fontId="14" fillId="13" borderId="1" xfId="0" applyFont="1" applyFill="1" applyBorder="1" applyAlignment="1">
      <alignment horizontal="center" vertical="center"/>
    </xf>
    <xf numFmtId="0" fontId="14" fillId="13" borderId="11" xfId="0" applyFont="1" applyFill="1" applyBorder="1" applyAlignment="1">
      <alignment horizontal="center" vertical="center"/>
    </xf>
    <xf numFmtId="0" fontId="2" fillId="0" borderId="13" xfId="0" applyFont="1" applyBorder="1"/>
    <xf numFmtId="0" fontId="2" fillId="0" borderId="16" xfId="0" applyFont="1" applyBorder="1"/>
    <xf numFmtId="0" fontId="2" fillId="0" borderId="18" xfId="0" applyFont="1" applyBorder="1"/>
    <xf numFmtId="0" fontId="14" fillId="13" borderId="43" xfId="0" applyFont="1" applyFill="1" applyBorder="1" applyAlignment="1">
      <alignment horizontal="center" vertical="center" wrapText="1"/>
    </xf>
    <xf numFmtId="0" fontId="2" fillId="0" borderId="41" xfId="0" applyFont="1" applyBorder="1"/>
    <xf numFmtId="0" fontId="14" fillId="13" borderId="43" xfId="0" applyFont="1" applyFill="1" applyBorder="1" applyAlignment="1">
      <alignment horizontal="center" vertical="center"/>
    </xf>
    <xf numFmtId="0" fontId="14" fillId="13" borderId="1" xfId="0" applyFont="1" applyFill="1" applyBorder="1" applyAlignment="1">
      <alignment horizontal="center" vertical="center" wrapText="1"/>
    </xf>
    <xf numFmtId="0" fontId="34" fillId="13" borderId="1" xfId="0" applyFont="1" applyFill="1" applyBorder="1" applyAlignment="1">
      <alignment horizontal="center" vertical="center" wrapText="1"/>
    </xf>
    <xf numFmtId="0" fontId="14" fillId="3" borderId="43" xfId="0" applyFont="1" applyFill="1" applyBorder="1" applyAlignment="1">
      <alignment horizontal="center" vertical="center" wrapText="1"/>
    </xf>
    <xf numFmtId="0" fontId="2" fillId="0" borderId="44" xfId="0" applyFont="1" applyBorder="1"/>
    <xf numFmtId="0" fontId="14" fillId="3" borderId="43" xfId="0" applyFont="1" applyFill="1" applyBorder="1" applyAlignment="1">
      <alignment horizontal="center" vertical="center"/>
    </xf>
    <xf numFmtId="0" fontId="14" fillId="3" borderId="55" xfId="0" applyFont="1" applyFill="1" applyBorder="1" applyAlignment="1">
      <alignment horizontal="center" vertical="center"/>
    </xf>
    <xf numFmtId="0" fontId="0" fillId="0" borderId="57" xfId="0" applyFont="1" applyBorder="1" applyAlignment="1"/>
    <xf numFmtId="0" fontId="0" fillId="0" borderId="45" xfId="0" applyFont="1" applyBorder="1" applyAlignment="1"/>
    <xf numFmtId="0" fontId="1" fillId="4" borderId="1" xfId="0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center" vertical="center"/>
    </xf>
    <xf numFmtId="0" fontId="15" fillId="13" borderId="1" xfId="0" applyFont="1" applyFill="1" applyBorder="1" applyAlignment="1">
      <alignment horizontal="left"/>
    </xf>
    <xf numFmtId="0" fontId="15" fillId="3" borderId="1" xfId="0" applyFont="1" applyFill="1" applyBorder="1" applyAlignment="1">
      <alignment horizontal="left"/>
    </xf>
    <xf numFmtId="0" fontId="30" fillId="2" borderId="1" xfId="0" applyFont="1" applyFill="1" applyBorder="1" applyAlignment="1">
      <alignment horizontal="center" vertical="center" wrapText="1"/>
    </xf>
    <xf numFmtId="0" fontId="31" fillId="0" borderId="2" xfId="0" applyFont="1" applyBorder="1"/>
    <xf numFmtId="0" fontId="31" fillId="0" borderId="3" xfId="0" applyFont="1" applyBorder="1"/>
    <xf numFmtId="0" fontId="22" fillId="3" borderId="1" xfId="0" applyFont="1" applyFill="1" applyBorder="1" applyAlignment="1">
      <alignment horizontal="center"/>
    </xf>
    <xf numFmtId="14" fontId="4" fillId="9" borderId="1" xfId="0" applyNumberFormat="1" applyFont="1" applyFill="1" applyBorder="1" applyAlignment="1" applyProtection="1">
      <protection locked="0"/>
    </xf>
    <xf numFmtId="0" fontId="3" fillId="27" borderId="1" xfId="0" applyFont="1" applyFill="1" applyBorder="1" applyAlignment="1" applyProtection="1">
      <alignment horizontal="center"/>
      <protection locked="0"/>
    </xf>
    <xf numFmtId="0" fontId="2" fillId="26" borderId="3" xfId="0" applyFont="1" applyFill="1" applyBorder="1" applyProtection="1">
      <protection locked="0"/>
    </xf>
    <xf numFmtId="1" fontId="3" fillId="3" borderId="1" xfId="0" applyNumberFormat="1" applyFont="1" applyFill="1" applyBorder="1" applyAlignment="1">
      <alignment horizontal="center"/>
    </xf>
    <xf numFmtId="0" fontId="23" fillId="15" borderId="1" xfId="0" applyFont="1" applyFill="1" applyBorder="1" applyAlignment="1">
      <alignment horizontal="left" vertical="center" wrapText="1"/>
    </xf>
    <xf numFmtId="0" fontId="4" fillId="9" borderId="1" xfId="0" applyFont="1" applyFill="1" applyBorder="1" applyAlignment="1" applyProtection="1">
      <protection locked="0"/>
    </xf>
    <xf numFmtId="0" fontId="24" fillId="0" borderId="2" xfId="0" applyFont="1" applyBorder="1" applyAlignment="1"/>
    <xf numFmtId="0" fontId="3" fillId="3" borderId="1" xfId="0" applyFont="1" applyFill="1" applyBorder="1" applyAlignment="1">
      <alignment horizontal="center" vertical="center" wrapText="1"/>
    </xf>
    <xf numFmtId="0" fontId="34" fillId="13" borderId="1" xfId="0" applyFont="1" applyFill="1" applyBorder="1" applyAlignment="1">
      <alignment horizontal="right" vertical="center" wrapText="1"/>
    </xf>
    <xf numFmtId="0" fontId="23" fillId="3" borderId="1" xfId="0" applyFont="1" applyFill="1" applyBorder="1" applyAlignment="1">
      <alignment horizontal="left" vertical="center"/>
    </xf>
    <xf numFmtId="0" fontId="26" fillId="3" borderId="1" xfId="0" applyFont="1" applyFill="1" applyBorder="1" applyAlignment="1">
      <alignment horizontal="center" vertical="center"/>
    </xf>
    <xf numFmtId="0" fontId="4" fillId="19" borderId="2" xfId="0" applyFont="1" applyFill="1" applyBorder="1" applyAlignment="1"/>
    <xf numFmtId="0" fontId="22" fillId="3" borderId="1" xfId="0" applyFont="1" applyFill="1" applyBorder="1" applyAlignment="1">
      <alignment horizontal="center" vertical="center"/>
    </xf>
    <xf numFmtId="167" fontId="3" fillId="23" borderId="1" xfId="0" applyNumberFormat="1" applyFont="1" applyFill="1" applyBorder="1" applyAlignment="1">
      <alignment horizontal="center" vertical="center"/>
    </xf>
    <xf numFmtId="0" fontId="28" fillId="4" borderId="1" xfId="0" applyFont="1" applyFill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64" fontId="6" fillId="8" borderId="1" xfId="0" applyNumberFormat="1" applyFont="1" applyFill="1" applyBorder="1" applyAlignment="1">
      <alignment horizontal="center" vertical="center"/>
    </xf>
    <xf numFmtId="164" fontId="14" fillId="8" borderId="1" xfId="0" applyNumberFormat="1" applyFont="1" applyFill="1" applyBorder="1" applyAlignment="1">
      <alignment horizontal="center" vertical="center"/>
    </xf>
    <xf numFmtId="0" fontId="6" fillId="13" borderId="1" xfId="0" applyFont="1" applyFill="1" applyBorder="1" applyAlignment="1">
      <alignment horizontal="right" vertical="center"/>
    </xf>
    <xf numFmtId="164" fontId="6" fillId="13" borderId="1" xfId="0" applyNumberFormat="1" applyFont="1" applyFill="1" applyBorder="1" applyAlignment="1">
      <alignment horizontal="center" vertical="center"/>
    </xf>
    <xf numFmtId="0" fontId="4" fillId="3" borderId="56" xfId="0" applyFont="1" applyFill="1" applyBorder="1" applyAlignment="1"/>
    <xf numFmtId="0" fontId="2" fillId="0" borderId="57" xfId="0" applyFont="1" applyBorder="1"/>
    <xf numFmtId="0" fontId="5" fillId="2" borderId="1" xfId="0" applyFont="1" applyFill="1" applyBorder="1" applyAlignment="1">
      <alignment horizontal="center"/>
    </xf>
    <xf numFmtId="0" fontId="6" fillId="8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14" fillId="8" borderId="1" xfId="0" applyFont="1" applyFill="1" applyBorder="1" applyAlignment="1">
      <alignment horizontal="center" vertical="center"/>
    </xf>
    <xf numFmtId="0" fontId="11" fillId="2" borderId="16" xfId="0" applyFont="1" applyFill="1" applyBorder="1" applyAlignment="1">
      <alignment horizontal="center" wrapText="1"/>
    </xf>
    <xf numFmtId="0" fontId="27" fillId="2" borderId="58" xfId="0" applyFont="1" applyFill="1" applyBorder="1" applyAlignment="1">
      <alignment horizontal="center" vertical="center"/>
    </xf>
    <xf numFmtId="0" fontId="2" fillId="0" borderId="59" xfId="0" applyFont="1" applyBorder="1"/>
    <xf numFmtId="0" fontId="11" fillId="2" borderId="7" xfId="0" applyFont="1" applyFill="1" applyBorder="1" applyAlignment="1">
      <alignment horizontal="center" vertical="center" wrapText="1"/>
    </xf>
    <xf numFmtId="0" fontId="1" fillId="4" borderId="16" xfId="0" applyFont="1" applyFill="1" applyBorder="1" applyAlignment="1">
      <alignment horizontal="center" wrapText="1"/>
    </xf>
  </cellXfs>
  <cellStyles count="2">
    <cellStyle name="Ênfase1" xfId="1" builtinId="29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jpg"/><Relationship Id="rId10" Type="http://schemas.openxmlformats.org/officeDocument/2006/relationships/image" Target="../media/image10.png"/><Relationship Id="rId4" Type="http://schemas.openxmlformats.org/officeDocument/2006/relationships/image" Target="../media/image4.jp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447675</xdr:colOff>
      <xdr:row>6</xdr:row>
      <xdr:rowOff>19051</xdr:rowOff>
    </xdr:from>
    <xdr:ext cx="1857375" cy="1543050"/>
    <xdr:pic>
      <xdr:nvPicPr>
        <xdr:cNvPr id="2" name="image4.jpg" title="Imagem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47675" y="1104901"/>
          <a:ext cx="1857375" cy="154305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314325</xdr:colOff>
      <xdr:row>6</xdr:row>
      <xdr:rowOff>19050</xdr:rowOff>
    </xdr:from>
    <xdr:ext cx="1762125" cy="1476375"/>
    <xdr:pic>
      <xdr:nvPicPr>
        <xdr:cNvPr id="3" name="image5.jpg" title="Imagem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114675" y="1104900"/>
          <a:ext cx="1762125" cy="147637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1190625</xdr:colOff>
      <xdr:row>6</xdr:row>
      <xdr:rowOff>66676</xdr:rowOff>
    </xdr:from>
    <xdr:ext cx="1762125" cy="1581150"/>
    <xdr:pic>
      <xdr:nvPicPr>
        <xdr:cNvPr id="4" name="image12.jpg" title="Imagem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695950" y="1152526"/>
          <a:ext cx="1762125" cy="15811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295275</xdr:colOff>
      <xdr:row>19</xdr:row>
      <xdr:rowOff>104775</xdr:rowOff>
    </xdr:from>
    <xdr:ext cx="1333500" cy="1971675"/>
    <xdr:pic>
      <xdr:nvPicPr>
        <xdr:cNvPr id="5" name="image6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00600" y="3295650"/>
          <a:ext cx="1333500" cy="19716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371475</xdr:colOff>
      <xdr:row>18</xdr:row>
      <xdr:rowOff>123825</xdr:rowOff>
    </xdr:from>
    <xdr:ext cx="1657350" cy="1971675"/>
    <xdr:pic>
      <xdr:nvPicPr>
        <xdr:cNvPr id="6" name="image8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238125</xdr:colOff>
      <xdr:row>33</xdr:row>
      <xdr:rowOff>161925</xdr:rowOff>
    </xdr:from>
    <xdr:ext cx="4876800" cy="3362325"/>
    <xdr:pic>
      <xdr:nvPicPr>
        <xdr:cNvPr id="7" name="image11.png" title="Imagem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724025" y="6115050"/>
          <a:ext cx="4876800" cy="33623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609600</xdr:colOff>
      <xdr:row>53</xdr:row>
      <xdr:rowOff>161925</xdr:rowOff>
    </xdr:from>
    <xdr:ext cx="3286125" cy="2181225"/>
    <xdr:pic>
      <xdr:nvPicPr>
        <xdr:cNvPr id="8" name="image9.png" title="Imagem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667000" y="10115550"/>
          <a:ext cx="3286125" cy="21812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68</xdr:row>
      <xdr:rowOff>180975</xdr:rowOff>
    </xdr:from>
    <xdr:ext cx="2524125" cy="1371600"/>
    <xdr:pic>
      <xdr:nvPicPr>
        <xdr:cNvPr id="9" name="image1.png" title="Imagem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13134975"/>
          <a:ext cx="2524125" cy="137160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152400</xdr:colOff>
      <xdr:row>68</xdr:row>
      <xdr:rowOff>180975</xdr:rowOff>
    </xdr:from>
    <xdr:ext cx="2524125" cy="1371600"/>
    <xdr:pic>
      <xdr:nvPicPr>
        <xdr:cNvPr id="10" name="image2.png" title="Imagem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952750" y="13134975"/>
          <a:ext cx="2524125" cy="137160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1247775</xdr:colOff>
      <xdr:row>68</xdr:row>
      <xdr:rowOff>57150</xdr:rowOff>
    </xdr:from>
    <xdr:ext cx="2019300" cy="1600200"/>
    <xdr:pic>
      <xdr:nvPicPr>
        <xdr:cNvPr id="11" name="image3.png" title="Imagem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753100" y="13011150"/>
          <a:ext cx="2019300" cy="16002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600075</xdr:colOff>
      <xdr:row>80</xdr:row>
      <xdr:rowOff>190500</xdr:rowOff>
    </xdr:from>
    <xdr:ext cx="4876800" cy="2371725"/>
    <xdr:pic>
      <xdr:nvPicPr>
        <xdr:cNvPr id="12" name="image7.png" title="Imagem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600075</xdr:colOff>
      <xdr:row>95</xdr:row>
      <xdr:rowOff>200025</xdr:rowOff>
    </xdr:from>
    <xdr:ext cx="4876800" cy="4038600"/>
    <xdr:pic>
      <xdr:nvPicPr>
        <xdr:cNvPr id="13" name="image10.png" title="Imagem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1000"/>
  <sheetViews>
    <sheetView workbookViewId="0">
      <selection activeCell="L7" sqref="L7"/>
    </sheetView>
  </sheetViews>
  <sheetFormatPr defaultColWidth="12.5703125" defaultRowHeight="15" customHeight="1" x14ac:dyDescent="0.2"/>
  <cols>
    <col min="1" max="1" width="26.42578125" customWidth="1"/>
    <col min="2" max="2" width="13.5703125" customWidth="1"/>
    <col min="3" max="3" width="14.85546875" customWidth="1"/>
    <col min="4" max="7" width="15.85546875" customWidth="1"/>
    <col min="8" max="8" width="20" customWidth="1"/>
    <col min="9" max="9" width="9.140625" customWidth="1"/>
    <col min="10" max="27" width="8.5703125" customWidth="1"/>
  </cols>
  <sheetData>
    <row r="1" spans="1:27" ht="30" customHeight="1" x14ac:dyDescent="0.2">
      <c r="A1" s="140" t="s">
        <v>0</v>
      </c>
      <c r="B1" s="141"/>
      <c r="C1" s="141"/>
      <c r="D1" s="141"/>
      <c r="E1" s="141"/>
      <c r="F1" s="141"/>
      <c r="G1" s="141"/>
      <c r="H1" s="14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26.25" customHeight="1" x14ac:dyDescent="0.2">
      <c r="A2" s="143"/>
      <c r="B2" s="144"/>
      <c r="C2" s="144"/>
      <c r="D2" s="144"/>
      <c r="E2" s="144"/>
      <c r="F2" s="145"/>
      <c r="G2" s="144"/>
      <c r="H2" s="146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36.75" customHeight="1" x14ac:dyDescent="0.2">
      <c r="A3" s="147" t="s">
        <v>1</v>
      </c>
      <c r="B3" s="148"/>
      <c r="C3" s="148"/>
      <c r="D3" s="148"/>
      <c r="E3" s="148"/>
      <c r="F3" s="149"/>
      <c r="G3" s="148"/>
      <c r="H3" s="150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51" customHeight="1" x14ac:dyDescent="0.2">
      <c r="A4" s="2" t="s">
        <v>2</v>
      </c>
      <c r="B4" s="2" t="s">
        <v>3</v>
      </c>
      <c r="C4" s="2" t="s">
        <v>303</v>
      </c>
      <c r="D4" s="2" t="s">
        <v>301</v>
      </c>
      <c r="E4" s="2" t="s">
        <v>4</v>
      </c>
      <c r="F4" s="2" t="s">
        <v>5</v>
      </c>
      <c r="G4" s="2" t="s">
        <v>6</v>
      </c>
      <c r="H4" s="2" t="s">
        <v>7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75" customHeight="1" x14ac:dyDescent="0.2">
      <c r="A5" s="4" t="s">
        <v>8</v>
      </c>
      <c r="B5" s="5">
        <v>4</v>
      </c>
      <c r="C5" s="5">
        <v>0</v>
      </c>
      <c r="D5" s="5">
        <v>0</v>
      </c>
      <c r="E5" s="5">
        <v>10</v>
      </c>
      <c r="F5" s="5">
        <v>0</v>
      </c>
      <c r="G5" s="6">
        <f t="shared" ref="G5:G14" si="0">SUM(B5:F5)</f>
        <v>14</v>
      </c>
      <c r="H5" s="5" t="s">
        <v>9</v>
      </c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spans="1:27" ht="75" customHeight="1" x14ac:dyDescent="0.2">
      <c r="A6" s="4" t="s">
        <v>316</v>
      </c>
      <c r="B6" s="5">
        <v>30</v>
      </c>
      <c r="C6" s="5">
        <v>6</v>
      </c>
      <c r="D6" s="5">
        <v>7</v>
      </c>
      <c r="E6" s="5">
        <v>4</v>
      </c>
      <c r="F6" s="5">
        <v>0</v>
      </c>
      <c r="G6" s="6">
        <f t="shared" si="0"/>
        <v>47</v>
      </c>
      <c r="H6" s="5" t="s">
        <v>9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ht="75" customHeight="1" x14ac:dyDescent="0.2">
      <c r="A7" s="4" t="s">
        <v>317</v>
      </c>
      <c r="B7" s="5">
        <v>15</v>
      </c>
      <c r="C7" s="5">
        <v>2</v>
      </c>
      <c r="D7" s="5">
        <v>1</v>
      </c>
      <c r="E7" s="5">
        <v>0</v>
      </c>
      <c r="F7" s="5">
        <v>0</v>
      </c>
      <c r="G7" s="6">
        <f t="shared" si="0"/>
        <v>18</v>
      </c>
      <c r="H7" s="5" t="s">
        <v>9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</row>
    <row r="8" spans="1:27" ht="75" customHeight="1" x14ac:dyDescent="0.2">
      <c r="A8" s="4" t="s">
        <v>10</v>
      </c>
      <c r="B8" s="5">
        <v>40</v>
      </c>
      <c r="C8" s="5">
        <v>4</v>
      </c>
      <c r="D8" s="5">
        <v>0</v>
      </c>
      <c r="E8" s="5">
        <v>0</v>
      </c>
      <c r="F8" s="5">
        <v>0</v>
      </c>
      <c r="G8" s="6">
        <f t="shared" si="0"/>
        <v>44</v>
      </c>
      <c r="H8" s="5" t="s">
        <v>9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</row>
    <row r="9" spans="1:27" ht="75" customHeight="1" x14ac:dyDescent="0.2">
      <c r="A9" s="4" t="s">
        <v>11</v>
      </c>
      <c r="B9" s="5">
        <v>20</v>
      </c>
      <c r="C9" s="5">
        <v>2</v>
      </c>
      <c r="D9" s="5">
        <v>0</v>
      </c>
      <c r="E9" s="5">
        <v>0</v>
      </c>
      <c r="F9" s="5">
        <v>0</v>
      </c>
      <c r="G9" s="6">
        <f t="shared" si="0"/>
        <v>22</v>
      </c>
      <c r="H9" s="5" t="s">
        <v>9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</row>
    <row r="10" spans="1:27" ht="75" customHeight="1" x14ac:dyDescent="0.2">
      <c r="A10" s="4" t="s">
        <v>12</v>
      </c>
      <c r="B10" s="5">
        <v>7</v>
      </c>
      <c r="C10" s="5">
        <v>1</v>
      </c>
      <c r="D10" s="5">
        <v>0</v>
      </c>
      <c r="E10" s="5">
        <v>0</v>
      </c>
      <c r="F10" s="5">
        <v>0</v>
      </c>
      <c r="G10" s="6">
        <f t="shared" si="0"/>
        <v>8</v>
      </c>
      <c r="H10" s="5" t="s">
        <v>9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</row>
    <row r="11" spans="1:27" ht="75" customHeight="1" x14ac:dyDescent="0.2">
      <c r="A11" s="4" t="s">
        <v>13</v>
      </c>
      <c r="B11" s="5">
        <v>2</v>
      </c>
      <c r="C11" s="5">
        <v>0</v>
      </c>
      <c r="D11" s="5">
        <v>0</v>
      </c>
      <c r="E11" s="5">
        <v>0</v>
      </c>
      <c r="F11" s="5">
        <v>12</v>
      </c>
      <c r="G11" s="6">
        <f t="shared" si="0"/>
        <v>14</v>
      </c>
      <c r="H11" s="5" t="s">
        <v>9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</row>
    <row r="12" spans="1:27" ht="75" customHeight="1" x14ac:dyDescent="0.2">
      <c r="A12" s="4" t="s">
        <v>14</v>
      </c>
      <c r="B12" s="5">
        <v>6</v>
      </c>
      <c r="C12" s="5">
        <v>4</v>
      </c>
      <c r="D12" s="5">
        <v>0</v>
      </c>
      <c r="E12" s="5">
        <v>32</v>
      </c>
      <c r="F12" s="5">
        <v>0</v>
      </c>
      <c r="G12" s="6">
        <f t="shared" si="0"/>
        <v>42</v>
      </c>
      <c r="H12" s="5" t="s">
        <v>9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</row>
    <row r="13" spans="1:27" ht="75" customHeight="1" x14ac:dyDescent="0.2">
      <c r="A13" s="4" t="s">
        <v>15</v>
      </c>
      <c r="B13" s="5">
        <v>20</v>
      </c>
      <c r="C13" s="5">
        <v>0</v>
      </c>
      <c r="D13" s="5">
        <v>0</v>
      </c>
      <c r="E13" s="5">
        <v>4</v>
      </c>
      <c r="F13" s="5">
        <v>0</v>
      </c>
      <c r="G13" s="6">
        <f t="shared" si="0"/>
        <v>24</v>
      </c>
      <c r="H13" s="5" t="s">
        <v>9</v>
      </c>
      <c r="I13" s="3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</row>
    <row r="14" spans="1:27" ht="27" customHeight="1" x14ac:dyDescent="0.2">
      <c r="A14" s="8" t="s">
        <v>16</v>
      </c>
      <c r="B14" s="8">
        <f t="shared" ref="B14:E14" si="1">SUM(B5:B13)</f>
        <v>144</v>
      </c>
      <c r="C14" s="8">
        <f t="shared" si="1"/>
        <v>19</v>
      </c>
      <c r="D14" s="8">
        <f t="shared" si="1"/>
        <v>8</v>
      </c>
      <c r="E14" s="8">
        <f t="shared" si="1"/>
        <v>50</v>
      </c>
      <c r="F14" s="8">
        <f>SUM(F5:F13)</f>
        <v>12</v>
      </c>
      <c r="G14" s="8">
        <f t="shared" si="0"/>
        <v>233</v>
      </c>
      <c r="H14" s="9"/>
      <c r="I14" s="7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</row>
    <row r="15" spans="1:27" ht="12.75" customHeight="1" x14ac:dyDescent="0.2">
      <c r="A15" s="151" t="s">
        <v>17</v>
      </c>
      <c r="B15" s="152"/>
      <c r="C15" s="152"/>
      <c r="D15" s="152"/>
      <c r="E15" s="152"/>
      <c r="F15" s="152"/>
      <c r="G15" s="152"/>
      <c r="H15" s="153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</row>
    <row r="16" spans="1:27" ht="76.5" customHeight="1" x14ac:dyDescent="0.2">
      <c r="A16" s="154" t="s">
        <v>278</v>
      </c>
      <c r="B16" s="155"/>
      <c r="C16" s="155"/>
      <c r="D16" s="155"/>
      <c r="E16" s="155"/>
      <c r="F16" s="155"/>
      <c r="G16" s="155"/>
      <c r="H16" s="156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</row>
    <row r="17" spans="1:27" ht="38.25" customHeight="1" x14ac:dyDescent="0.2">
      <c r="A17" s="137" t="s">
        <v>18</v>
      </c>
      <c r="B17" s="138"/>
      <c r="C17" s="138"/>
      <c r="D17" s="138"/>
      <c r="E17" s="138"/>
      <c r="F17" s="138"/>
      <c r="G17" s="138"/>
      <c r="H17" s="139"/>
      <c r="I17" s="10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</row>
    <row r="18" spans="1:27" ht="13.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</row>
    <row r="19" spans="1:27" ht="13.5" customHeight="1" x14ac:dyDescent="0.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</row>
    <row r="20" spans="1:27" ht="13.5" customHeight="1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</row>
    <row r="21" spans="1:27" ht="13.5" customHeight="1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</row>
    <row r="22" spans="1:27" ht="13.5" customHeight="1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</row>
    <row r="23" spans="1:27" ht="13.5" customHeight="1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</row>
    <row r="24" spans="1:27" ht="13.5" customHeight="1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</row>
    <row r="25" spans="1:27" ht="13.5" customHeight="1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</row>
    <row r="26" spans="1:27" ht="13.5" customHeight="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</row>
    <row r="27" spans="1:27" ht="13.5" customHeight="1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</row>
    <row r="28" spans="1:27" ht="13.5" customHeight="1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</row>
    <row r="29" spans="1:27" ht="13.5" customHeight="1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</row>
    <row r="30" spans="1:27" ht="13.5" customHeight="1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</row>
    <row r="31" spans="1:27" ht="13.5" customHeight="1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</row>
    <row r="32" spans="1:27" ht="13.5" customHeight="1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</row>
    <row r="33" spans="1:27" ht="13.5" customHeight="1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</row>
    <row r="34" spans="1:27" ht="13.5" customHeight="1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</row>
    <row r="35" spans="1:27" ht="13.5" customHeight="1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</row>
    <row r="36" spans="1:27" ht="13.5" customHeight="1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</row>
    <row r="37" spans="1:27" ht="13.5" customHeight="1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</row>
    <row r="38" spans="1:27" ht="13.5" customHeight="1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ht="13.5" customHeight="1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ht="13.5" customHeight="1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ht="13.5" customHeight="1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ht="13.5" customHeight="1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ht="13.5" customHeight="1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ht="13.5" customHeight="1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ht="13.5" customHeight="1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ht="13.5" customHeight="1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ht="13.5" customHeight="1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ht="13.5" customHeight="1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ht="13.5" customHeight="1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 ht="13.5" customHeight="1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ht="13.5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 ht="13.5" customHeight="1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 ht="13.5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3.5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ht="13.5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ht="13.5" customHeight="1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ht="13.5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ht="13.5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ht="13.5" customHeight="1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ht="13.5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3.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 ht="13.5" customHeight="1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3.5" customHeight="1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13.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13.5" customHeight="1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13.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13.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13.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13.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13.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13.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3.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3.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3.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3.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3.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3.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3.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3.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3.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3.5" customHeight="1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3.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3.5" customHeight="1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3.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3.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13.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13.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ht="13.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ht="13.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3.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ht="13.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ht="13.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ht="13.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ht="13.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3.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ht="13.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ht="13.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ht="13.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ht="13.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ht="13.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ht="13.5" customHeight="1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ht="13.5" customHeight="1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ht="13.5" customHeight="1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ht="13.5" customHeight="1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ht="13.5" customHeight="1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ht="13.5" customHeight="1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ht="13.5" customHeight="1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ht="13.5" customHeight="1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ht="13.5" customHeight="1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ht="13.5" customHeight="1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ht="13.5" customHeight="1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ht="13.5" customHeight="1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ht="13.5" customHeight="1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ht="13.5" customHeight="1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ht="13.5" customHeight="1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ht="13.5" customHeight="1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ht="13.5" customHeight="1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ht="13.5" customHeight="1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ht="13.5" customHeight="1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ht="13.5" customHeight="1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ht="13.5" customHeight="1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ht="13.5" customHeight="1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ht="13.5" customHeight="1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ht="13.5" customHeight="1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ht="13.5" customHeight="1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ht="13.5" customHeight="1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ht="13.5" customHeight="1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ht="13.5" customHeight="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ht="13.5" customHeight="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ht="13.5" customHeight="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ht="13.5" customHeight="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ht="13.5" customHeight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ht="13.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ht="13.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ht="13.5" customHeight="1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ht="13.5" customHeight="1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ht="13.5" customHeight="1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ht="13.5" customHeight="1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ht="13.5" customHeight="1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ht="13.5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ht="13.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ht="13.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ht="13.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ht="13.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ht="13.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ht="13.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ht="13.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ht="13.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ht="13.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ht="13.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ht="13.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ht="13.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ht="13.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ht="13.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ht="13.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ht="13.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ht="13.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ht="13.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ht="13.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ht="13.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ht="13.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ht="13.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ht="13.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ht="13.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ht="13.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ht="13.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ht="13.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ht="13.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ht="13.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ht="13.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ht="13.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ht="13.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ht="13.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ht="13.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ht="13.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ht="13.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ht="13.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ht="13.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ht="13.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ht="13.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ht="13.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ht="13.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ht="13.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ht="13.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ht="13.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ht="13.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ht="13.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ht="13.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ht="13.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ht="13.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ht="13.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ht="13.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ht="13.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ht="13.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ht="13.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ht="13.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ht="13.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ht="13.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ht="13.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ht="13.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ht="13.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ht="13.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ht="13.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ht="13.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ht="13.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ht="13.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ht="13.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ht="13.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ht="13.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ht="13.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ht="13.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ht="13.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ht="13.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ht="13.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ht="13.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ht="13.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ht="13.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ht="13.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ht="13.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ht="13.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ht="13.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ht="13.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ht="13.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ht="13.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ht="13.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ht="13.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ht="13.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ht="13.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ht="13.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ht="13.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1:27" ht="13.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</row>
    <row r="232" spans="1:27" ht="13.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</row>
    <row r="233" spans="1:27" ht="13.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</row>
    <row r="234" spans="1:27" ht="13.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</row>
    <row r="235" spans="1:27" ht="13.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</row>
    <row r="236" spans="1:27" ht="13.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</row>
    <row r="237" spans="1:27" ht="13.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</row>
    <row r="238" spans="1:27" ht="13.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</row>
    <row r="239" spans="1:27" ht="13.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</row>
    <row r="240" spans="1:27" ht="13.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</row>
    <row r="241" spans="1:27" ht="13.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</row>
    <row r="242" spans="1:27" ht="13.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</row>
    <row r="243" spans="1:27" ht="13.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</row>
    <row r="244" spans="1:27" ht="13.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</row>
    <row r="245" spans="1:27" ht="13.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</row>
    <row r="246" spans="1:27" ht="13.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</row>
    <row r="247" spans="1:27" ht="13.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</row>
    <row r="248" spans="1:27" ht="13.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</row>
    <row r="249" spans="1:27" ht="13.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</row>
    <row r="250" spans="1:27" ht="13.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</row>
    <row r="251" spans="1:27" ht="13.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</row>
    <row r="252" spans="1:27" ht="13.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</row>
    <row r="253" spans="1:27" ht="13.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</row>
    <row r="254" spans="1:27" ht="13.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</row>
    <row r="255" spans="1:27" ht="13.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</row>
    <row r="256" spans="1:27" ht="13.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</row>
    <row r="257" spans="1:27" ht="13.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</row>
    <row r="258" spans="1:27" ht="13.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</row>
    <row r="259" spans="1:27" ht="13.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</row>
    <row r="260" spans="1:27" ht="13.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</row>
    <row r="261" spans="1:27" ht="13.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</row>
    <row r="262" spans="1:27" ht="13.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</row>
    <row r="263" spans="1:27" ht="13.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</row>
    <row r="264" spans="1:27" ht="13.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</row>
    <row r="265" spans="1:27" ht="13.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</row>
    <row r="266" spans="1:27" ht="13.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</row>
    <row r="267" spans="1:27" ht="13.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</row>
    <row r="268" spans="1:27" ht="13.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</row>
    <row r="269" spans="1:27" ht="13.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</row>
    <row r="270" spans="1:27" ht="13.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</row>
    <row r="271" spans="1:27" ht="13.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</row>
    <row r="272" spans="1:27" ht="13.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</row>
    <row r="273" spans="1:27" ht="13.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</row>
    <row r="274" spans="1:27" ht="13.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</row>
    <row r="275" spans="1:27" ht="13.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</row>
    <row r="276" spans="1:27" ht="13.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</row>
    <row r="277" spans="1:27" ht="13.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</row>
    <row r="278" spans="1:27" ht="13.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</row>
    <row r="279" spans="1:27" ht="13.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</row>
    <row r="280" spans="1:27" ht="13.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</row>
    <row r="281" spans="1:27" ht="13.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</row>
    <row r="282" spans="1:27" ht="13.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</row>
    <row r="283" spans="1:27" ht="13.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</row>
    <row r="284" spans="1:27" ht="13.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</row>
    <row r="285" spans="1:27" ht="13.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</row>
    <row r="286" spans="1:27" ht="13.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</row>
    <row r="287" spans="1:27" ht="13.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</row>
    <row r="288" spans="1:27" ht="13.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</row>
    <row r="289" spans="1:27" ht="13.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</row>
    <row r="290" spans="1:27" ht="13.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</row>
    <row r="291" spans="1:27" ht="13.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</row>
    <row r="292" spans="1:27" ht="13.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</row>
    <row r="293" spans="1:27" ht="13.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</row>
    <row r="294" spans="1:27" ht="13.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</row>
    <row r="295" spans="1:27" ht="13.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</row>
    <row r="296" spans="1:27" ht="13.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</row>
    <row r="297" spans="1:27" ht="13.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</row>
    <row r="298" spans="1:27" ht="13.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</row>
    <row r="299" spans="1:27" ht="13.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</row>
    <row r="300" spans="1:27" ht="13.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</row>
    <row r="301" spans="1:27" ht="13.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</row>
    <row r="302" spans="1:27" ht="13.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</row>
    <row r="303" spans="1:27" ht="13.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</row>
    <row r="304" spans="1:27" ht="13.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</row>
    <row r="305" spans="1:27" ht="13.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</row>
    <row r="306" spans="1:27" ht="13.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</row>
    <row r="307" spans="1:27" ht="13.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</row>
    <row r="308" spans="1:27" ht="13.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</row>
    <row r="309" spans="1:27" ht="13.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</row>
    <row r="310" spans="1:27" ht="13.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</row>
    <row r="311" spans="1:27" ht="13.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</row>
    <row r="312" spans="1:27" ht="13.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</row>
    <row r="313" spans="1:27" ht="13.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</row>
    <row r="314" spans="1:27" ht="13.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</row>
    <row r="315" spans="1:27" ht="13.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</row>
    <row r="316" spans="1:27" ht="13.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</row>
    <row r="317" spans="1:27" ht="13.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</row>
    <row r="318" spans="1:27" ht="13.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</row>
    <row r="319" spans="1:27" ht="13.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</row>
    <row r="320" spans="1:27" ht="13.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</row>
    <row r="321" spans="1:27" ht="13.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</row>
    <row r="322" spans="1:27" ht="13.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</row>
    <row r="323" spans="1:27" ht="13.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</row>
    <row r="324" spans="1:27" ht="13.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</row>
    <row r="325" spans="1:27" ht="13.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</row>
    <row r="326" spans="1:27" ht="13.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</row>
    <row r="327" spans="1:27" ht="13.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</row>
    <row r="328" spans="1:27" ht="13.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</row>
    <row r="329" spans="1:27" ht="13.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</row>
    <row r="330" spans="1:27" ht="13.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</row>
    <row r="331" spans="1:27" ht="13.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</row>
    <row r="332" spans="1:27" ht="13.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</row>
    <row r="333" spans="1:27" ht="13.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</row>
    <row r="334" spans="1:27" ht="13.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</row>
    <row r="335" spans="1:27" ht="13.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</row>
    <row r="336" spans="1:27" ht="13.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</row>
    <row r="337" spans="1:27" ht="13.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</row>
    <row r="338" spans="1:27" ht="13.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</row>
    <row r="339" spans="1:27" ht="13.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</row>
    <row r="340" spans="1:27" ht="13.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</row>
    <row r="341" spans="1:27" ht="13.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</row>
    <row r="342" spans="1:27" ht="13.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</row>
    <row r="343" spans="1:27" ht="13.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</row>
    <row r="344" spans="1:27" ht="13.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</row>
    <row r="345" spans="1:27" ht="13.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</row>
    <row r="346" spans="1:27" ht="13.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</row>
    <row r="347" spans="1:27" ht="13.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</row>
    <row r="348" spans="1:27" ht="13.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</row>
    <row r="349" spans="1:27" ht="13.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</row>
    <row r="350" spans="1:27" ht="13.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</row>
    <row r="351" spans="1:27" ht="13.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</row>
    <row r="352" spans="1:27" ht="13.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</row>
    <row r="353" spans="1:27" ht="13.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</row>
    <row r="354" spans="1:27" ht="13.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</row>
    <row r="355" spans="1:27" ht="13.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</row>
    <row r="356" spans="1:27" ht="13.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</row>
    <row r="357" spans="1:27" ht="13.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</row>
    <row r="358" spans="1:27" ht="13.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</row>
    <row r="359" spans="1:27" ht="13.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</row>
    <row r="360" spans="1:27" ht="13.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</row>
    <row r="361" spans="1:27" ht="13.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</row>
    <row r="362" spans="1:27" ht="13.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</row>
    <row r="363" spans="1:27" ht="13.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</row>
    <row r="364" spans="1:27" ht="13.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</row>
    <row r="365" spans="1:27" ht="13.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</row>
    <row r="366" spans="1:27" ht="13.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</row>
    <row r="367" spans="1:27" ht="13.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</row>
    <row r="368" spans="1:27" ht="13.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</row>
    <row r="369" spans="1:27" ht="13.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</row>
    <row r="370" spans="1:27" ht="13.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</row>
    <row r="371" spans="1:27" ht="13.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</row>
    <row r="372" spans="1:27" ht="13.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</row>
    <row r="373" spans="1:27" ht="13.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</row>
    <row r="374" spans="1:27" ht="13.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</row>
    <row r="375" spans="1:27" ht="13.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</row>
    <row r="376" spans="1:27" ht="13.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</row>
    <row r="377" spans="1:27" ht="13.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</row>
    <row r="378" spans="1:27" ht="13.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</row>
    <row r="379" spans="1:27" ht="13.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</row>
    <row r="380" spans="1:27" ht="13.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</row>
    <row r="381" spans="1:27" ht="13.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</row>
    <row r="382" spans="1:27" ht="13.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</row>
    <row r="383" spans="1:27" ht="13.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</row>
    <row r="384" spans="1:27" ht="13.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</row>
    <row r="385" spans="1:27" ht="13.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</row>
    <row r="386" spans="1:27" ht="13.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</row>
    <row r="387" spans="1:27" ht="13.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</row>
    <row r="388" spans="1:27" ht="13.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</row>
    <row r="389" spans="1:27" ht="13.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</row>
    <row r="390" spans="1:27" ht="13.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</row>
    <row r="391" spans="1:27" ht="13.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</row>
    <row r="392" spans="1:27" ht="13.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</row>
    <row r="393" spans="1:27" ht="13.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</row>
    <row r="394" spans="1:27" ht="13.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</row>
    <row r="395" spans="1:27" ht="13.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</row>
    <row r="396" spans="1:27" ht="13.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</row>
    <row r="397" spans="1:27" ht="13.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</row>
    <row r="398" spans="1:27" ht="13.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</row>
    <row r="399" spans="1:27" ht="13.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</row>
    <row r="400" spans="1:27" ht="13.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</row>
    <row r="401" spans="1:27" ht="13.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</row>
    <row r="402" spans="1:27" ht="13.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</row>
    <row r="403" spans="1:27" ht="13.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</row>
    <row r="404" spans="1:27" ht="13.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</row>
    <row r="405" spans="1:27" ht="13.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</row>
    <row r="406" spans="1:27" ht="13.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</row>
    <row r="407" spans="1:27" ht="13.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</row>
    <row r="408" spans="1:27" ht="13.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</row>
    <row r="409" spans="1:27" ht="13.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</row>
    <row r="410" spans="1:27" ht="13.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</row>
    <row r="411" spans="1:27" ht="13.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</row>
    <row r="412" spans="1:27" ht="13.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</row>
    <row r="413" spans="1:27" ht="13.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</row>
    <row r="414" spans="1:27" ht="13.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</row>
    <row r="415" spans="1:27" ht="13.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</row>
    <row r="416" spans="1:27" ht="13.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</row>
    <row r="417" spans="1:27" ht="13.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</row>
    <row r="418" spans="1:27" ht="13.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</row>
    <row r="419" spans="1:27" ht="13.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</row>
    <row r="420" spans="1:27" ht="13.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</row>
    <row r="421" spans="1:27" ht="13.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</row>
    <row r="422" spans="1:27" ht="13.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</row>
    <row r="423" spans="1:27" ht="13.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</row>
    <row r="424" spans="1:27" ht="13.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</row>
    <row r="425" spans="1:27" ht="13.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</row>
    <row r="426" spans="1:27" ht="13.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</row>
    <row r="427" spans="1:27" ht="13.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</row>
    <row r="428" spans="1:27" ht="13.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</row>
    <row r="429" spans="1:27" ht="13.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</row>
    <row r="430" spans="1:27" ht="13.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</row>
    <row r="431" spans="1:27" ht="13.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</row>
    <row r="432" spans="1:27" ht="13.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</row>
    <row r="433" spans="1:27" ht="13.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</row>
    <row r="434" spans="1:27" ht="13.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</row>
    <row r="435" spans="1:27" ht="13.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</row>
    <row r="436" spans="1:27" ht="13.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</row>
    <row r="437" spans="1:27" ht="13.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</row>
    <row r="438" spans="1:27" ht="13.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</row>
    <row r="439" spans="1:27" ht="13.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</row>
    <row r="440" spans="1:27" ht="13.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</row>
    <row r="441" spans="1:27" ht="13.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</row>
    <row r="442" spans="1:27" ht="13.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</row>
    <row r="443" spans="1:27" ht="13.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</row>
    <row r="444" spans="1:27" ht="13.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</row>
    <row r="445" spans="1:27" ht="13.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</row>
    <row r="446" spans="1:27" ht="13.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</row>
    <row r="447" spans="1:27" ht="13.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</row>
    <row r="448" spans="1:27" ht="13.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</row>
    <row r="449" spans="1:27" ht="13.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</row>
    <row r="450" spans="1:27" ht="13.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</row>
    <row r="451" spans="1:27" ht="13.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</row>
    <row r="452" spans="1:27" ht="13.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</row>
    <row r="453" spans="1:27" ht="13.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</row>
    <row r="454" spans="1:27" ht="13.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</row>
    <row r="455" spans="1:27" ht="13.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</row>
    <row r="456" spans="1:27" ht="13.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</row>
    <row r="457" spans="1:27" ht="13.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</row>
    <row r="458" spans="1:27" ht="13.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</row>
    <row r="459" spans="1:27" ht="13.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</row>
    <row r="460" spans="1:27" ht="13.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</row>
    <row r="461" spans="1:27" ht="13.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</row>
    <row r="462" spans="1:27" ht="13.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</row>
    <row r="463" spans="1:27" ht="13.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</row>
    <row r="464" spans="1:27" ht="13.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</row>
    <row r="465" spans="1:27" ht="13.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</row>
    <row r="466" spans="1:27" ht="13.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</row>
    <row r="467" spans="1:27" ht="13.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</row>
    <row r="468" spans="1:27" ht="13.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</row>
    <row r="469" spans="1:27" ht="13.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</row>
    <row r="470" spans="1:27" ht="13.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</row>
    <row r="471" spans="1:27" ht="13.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</row>
    <row r="472" spans="1:27" ht="13.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</row>
    <row r="473" spans="1:27" ht="13.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</row>
    <row r="474" spans="1:27" ht="13.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</row>
    <row r="475" spans="1:27" ht="13.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</row>
    <row r="476" spans="1:27" ht="13.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</row>
    <row r="477" spans="1:27" ht="13.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</row>
    <row r="478" spans="1:27" ht="13.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</row>
    <row r="479" spans="1:27" ht="13.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</row>
    <row r="480" spans="1:27" ht="13.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</row>
    <row r="481" spans="1:27" ht="13.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</row>
    <row r="482" spans="1:27" ht="13.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</row>
    <row r="483" spans="1:27" ht="13.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</row>
    <row r="484" spans="1:27" ht="13.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</row>
    <row r="485" spans="1:27" ht="13.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</row>
    <row r="486" spans="1:27" ht="13.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</row>
    <row r="487" spans="1:27" ht="13.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</row>
    <row r="488" spans="1:27" ht="13.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</row>
    <row r="489" spans="1:27" ht="13.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</row>
    <row r="490" spans="1:27" ht="13.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</row>
    <row r="491" spans="1:27" ht="13.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</row>
    <row r="492" spans="1:27" ht="13.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</row>
    <row r="493" spans="1:27" ht="13.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</row>
    <row r="494" spans="1:27" ht="13.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</row>
    <row r="495" spans="1:27" ht="13.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</row>
    <row r="496" spans="1:27" ht="13.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</row>
    <row r="497" spans="1:27" ht="13.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</row>
    <row r="498" spans="1:27" ht="13.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</row>
    <row r="499" spans="1:27" ht="13.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</row>
    <row r="500" spans="1:27" ht="13.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</row>
    <row r="501" spans="1:27" ht="13.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</row>
    <row r="502" spans="1:27" ht="13.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</row>
    <row r="503" spans="1:27" ht="13.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</row>
    <row r="504" spans="1:27" ht="13.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</row>
    <row r="505" spans="1:27" ht="13.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</row>
    <row r="506" spans="1:27" ht="13.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</row>
    <row r="507" spans="1:27" ht="13.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</row>
    <row r="508" spans="1:27" ht="13.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</row>
    <row r="509" spans="1:27" ht="13.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</row>
    <row r="510" spans="1:27" ht="13.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</row>
    <row r="511" spans="1:27" ht="13.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</row>
    <row r="512" spans="1:27" ht="13.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</row>
    <row r="513" spans="1:27" ht="13.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</row>
    <row r="514" spans="1:27" ht="13.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</row>
    <row r="515" spans="1:27" ht="13.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</row>
    <row r="516" spans="1:27" ht="13.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</row>
    <row r="517" spans="1:27" ht="13.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</row>
    <row r="518" spans="1:27" ht="13.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</row>
    <row r="519" spans="1:27" ht="13.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</row>
    <row r="520" spans="1:27" ht="13.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</row>
    <row r="521" spans="1:27" ht="13.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</row>
    <row r="522" spans="1:27" ht="13.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</row>
    <row r="523" spans="1:27" ht="13.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</row>
    <row r="524" spans="1:27" ht="13.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</row>
    <row r="525" spans="1:27" ht="13.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</row>
    <row r="526" spans="1:27" ht="13.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</row>
    <row r="527" spans="1:27" ht="13.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</row>
    <row r="528" spans="1:27" ht="13.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</row>
    <row r="529" spans="1:27" ht="13.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</row>
    <row r="530" spans="1:27" ht="13.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</row>
    <row r="531" spans="1:27" ht="13.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</row>
    <row r="532" spans="1:27" ht="13.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</row>
    <row r="533" spans="1:27" ht="13.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</row>
    <row r="534" spans="1:27" ht="13.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</row>
    <row r="535" spans="1:27" ht="13.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</row>
    <row r="536" spans="1:27" ht="13.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</row>
    <row r="537" spans="1:27" ht="13.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</row>
    <row r="538" spans="1:27" ht="13.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</row>
    <row r="539" spans="1:27" ht="13.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</row>
    <row r="540" spans="1:27" ht="13.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</row>
    <row r="541" spans="1:27" ht="13.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</row>
    <row r="542" spans="1:27" ht="13.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</row>
    <row r="543" spans="1:27" ht="13.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</row>
    <row r="544" spans="1:27" ht="13.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</row>
    <row r="545" spans="1:27" ht="13.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</row>
    <row r="546" spans="1:27" ht="13.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</row>
    <row r="547" spans="1:27" ht="13.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</row>
    <row r="548" spans="1:27" ht="13.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</row>
    <row r="549" spans="1:27" ht="13.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</row>
    <row r="550" spans="1:27" ht="13.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</row>
    <row r="551" spans="1:27" ht="13.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</row>
    <row r="552" spans="1:27" ht="13.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</row>
    <row r="553" spans="1:27" ht="13.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</row>
    <row r="554" spans="1:27" ht="13.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</row>
    <row r="555" spans="1:27" ht="13.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</row>
    <row r="556" spans="1:27" ht="13.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</row>
    <row r="557" spans="1:27" ht="13.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</row>
    <row r="558" spans="1:27" ht="13.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</row>
    <row r="559" spans="1:27" ht="13.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</row>
    <row r="560" spans="1:27" ht="13.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</row>
    <row r="561" spans="1:27" ht="13.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</row>
    <row r="562" spans="1:27" ht="13.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</row>
    <row r="563" spans="1:27" ht="13.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</row>
    <row r="564" spans="1:27" ht="13.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</row>
    <row r="565" spans="1:27" ht="13.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</row>
    <row r="566" spans="1:27" ht="13.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</row>
    <row r="567" spans="1:27" ht="13.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</row>
    <row r="568" spans="1:27" ht="13.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</row>
    <row r="569" spans="1:27" ht="13.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</row>
    <row r="570" spans="1:27" ht="13.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</row>
    <row r="571" spans="1:27" ht="13.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</row>
    <row r="572" spans="1:27" ht="13.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</row>
    <row r="573" spans="1:27" ht="13.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</row>
    <row r="574" spans="1:27" ht="13.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</row>
    <row r="575" spans="1:27" ht="13.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</row>
    <row r="576" spans="1:27" ht="13.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</row>
    <row r="577" spans="1:27" ht="13.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</row>
    <row r="578" spans="1:27" ht="13.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</row>
    <row r="579" spans="1:27" ht="13.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</row>
    <row r="580" spans="1:27" ht="13.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</row>
    <row r="581" spans="1:27" ht="13.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</row>
    <row r="582" spans="1:27" ht="13.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</row>
    <row r="583" spans="1:27" ht="13.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</row>
    <row r="584" spans="1:27" ht="13.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</row>
    <row r="585" spans="1:27" ht="13.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</row>
    <row r="586" spans="1:27" ht="13.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</row>
    <row r="587" spans="1:27" ht="13.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</row>
    <row r="588" spans="1:27" ht="13.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</row>
    <row r="589" spans="1:27" ht="13.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</row>
    <row r="590" spans="1:27" ht="13.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</row>
    <row r="591" spans="1:27" ht="13.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</row>
    <row r="592" spans="1:27" ht="13.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</row>
    <row r="593" spans="1:27" ht="13.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</row>
    <row r="594" spans="1:27" ht="13.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</row>
    <row r="595" spans="1:27" ht="13.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</row>
    <row r="596" spans="1:27" ht="13.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</row>
    <row r="597" spans="1:27" ht="13.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</row>
    <row r="598" spans="1:27" ht="13.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</row>
    <row r="599" spans="1:27" ht="13.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</row>
    <row r="600" spans="1:27" ht="13.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</row>
    <row r="601" spans="1:27" ht="13.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</row>
    <row r="602" spans="1:27" ht="13.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</row>
    <row r="603" spans="1:27" ht="13.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</row>
    <row r="604" spans="1:27" ht="13.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</row>
    <row r="605" spans="1:27" ht="13.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</row>
    <row r="606" spans="1:27" ht="13.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</row>
    <row r="607" spans="1:27" ht="13.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</row>
    <row r="608" spans="1:27" ht="13.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</row>
    <row r="609" spans="1:27" ht="13.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</row>
    <row r="610" spans="1:27" ht="13.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</row>
    <row r="611" spans="1:27" ht="13.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</row>
    <row r="612" spans="1:27" ht="13.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</row>
    <row r="613" spans="1:27" ht="13.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</row>
    <row r="614" spans="1:27" ht="13.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</row>
    <row r="615" spans="1:27" ht="13.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</row>
    <row r="616" spans="1:27" ht="13.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</row>
    <row r="617" spans="1:27" ht="13.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</row>
    <row r="618" spans="1:27" ht="13.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</row>
    <row r="619" spans="1:27" ht="13.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</row>
    <row r="620" spans="1:27" ht="13.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</row>
    <row r="621" spans="1:27" ht="13.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</row>
    <row r="622" spans="1:27" ht="13.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</row>
    <row r="623" spans="1:27" ht="13.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</row>
    <row r="624" spans="1:27" ht="13.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</row>
    <row r="625" spans="1:27" ht="13.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</row>
    <row r="626" spans="1:27" ht="13.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</row>
    <row r="627" spans="1:27" ht="13.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</row>
    <row r="628" spans="1:27" ht="13.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</row>
    <row r="629" spans="1:27" ht="13.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</row>
    <row r="630" spans="1:27" ht="13.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</row>
    <row r="631" spans="1:27" ht="13.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</row>
    <row r="632" spans="1:27" ht="13.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</row>
    <row r="633" spans="1:27" ht="13.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</row>
    <row r="634" spans="1:27" ht="13.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</row>
    <row r="635" spans="1:27" ht="13.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</row>
    <row r="636" spans="1:27" ht="13.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</row>
    <row r="637" spans="1:27" ht="13.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</row>
    <row r="638" spans="1:27" ht="13.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</row>
    <row r="639" spans="1:27" ht="13.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</row>
    <row r="640" spans="1:27" ht="13.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</row>
    <row r="641" spans="1:27" ht="13.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</row>
    <row r="642" spans="1:27" ht="13.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</row>
    <row r="643" spans="1:27" ht="13.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</row>
    <row r="644" spans="1:27" ht="13.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</row>
    <row r="645" spans="1:27" ht="13.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</row>
    <row r="646" spans="1:27" ht="13.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</row>
    <row r="647" spans="1:27" ht="13.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</row>
    <row r="648" spans="1:27" ht="13.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</row>
    <row r="649" spans="1:27" ht="13.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</row>
    <row r="650" spans="1:27" ht="13.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</row>
    <row r="651" spans="1:27" ht="13.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</row>
    <row r="652" spans="1:27" ht="13.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</row>
    <row r="653" spans="1:27" ht="13.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</row>
    <row r="654" spans="1:27" ht="13.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</row>
    <row r="655" spans="1:27" ht="13.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</row>
    <row r="656" spans="1:27" ht="13.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</row>
    <row r="657" spans="1:27" ht="13.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</row>
    <row r="658" spans="1:27" ht="13.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</row>
    <row r="659" spans="1:27" ht="13.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</row>
    <row r="660" spans="1:27" ht="13.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</row>
    <row r="661" spans="1:27" ht="13.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</row>
    <row r="662" spans="1:27" ht="13.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</row>
    <row r="663" spans="1:27" ht="13.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</row>
    <row r="664" spans="1:27" ht="13.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</row>
    <row r="665" spans="1:27" ht="13.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</row>
    <row r="666" spans="1:27" ht="13.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</row>
    <row r="667" spans="1:27" ht="13.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</row>
    <row r="668" spans="1:27" ht="13.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</row>
    <row r="669" spans="1:27" ht="13.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</row>
    <row r="670" spans="1:27" ht="13.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</row>
    <row r="671" spans="1:27" ht="13.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</row>
    <row r="672" spans="1:27" ht="13.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</row>
    <row r="673" spans="1:27" ht="13.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</row>
    <row r="674" spans="1:27" ht="13.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</row>
    <row r="675" spans="1:27" ht="13.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</row>
    <row r="676" spans="1:27" ht="13.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</row>
    <row r="677" spans="1:27" ht="13.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</row>
    <row r="678" spans="1:27" ht="13.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</row>
    <row r="679" spans="1:27" ht="13.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</row>
    <row r="680" spans="1:27" ht="13.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</row>
    <row r="681" spans="1:27" ht="13.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</row>
    <row r="682" spans="1:27" ht="13.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</row>
    <row r="683" spans="1:27" ht="13.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</row>
    <row r="684" spans="1:27" ht="13.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</row>
    <row r="685" spans="1:27" ht="13.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</row>
    <row r="686" spans="1:27" ht="13.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</row>
    <row r="687" spans="1:27" ht="13.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</row>
    <row r="688" spans="1:27" ht="13.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</row>
    <row r="689" spans="1:27" ht="13.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</row>
    <row r="690" spans="1:27" ht="13.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</row>
    <row r="691" spans="1:27" ht="13.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</row>
    <row r="692" spans="1:27" ht="13.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</row>
    <row r="693" spans="1:27" ht="13.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</row>
    <row r="694" spans="1:27" ht="13.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</row>
    <row r="695" spans="1:27" ht="13.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</row>
    <row r="696" spans="1:27" ht="13.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</row>
    <row r="697" spans="1:27" ht="13.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</row>
    <row r="698" spans="1:27" ht="13.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</row>
    <row r="699" spans="1:27" ht="13.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</row>
    <row r="700" spans="1:27" ht="13.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</row>
    <row r="701" spans="1:27" ht="13.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</row>
    <row r="702" spans="1:27" ht="13.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</row>
    <row r="703" spans="1:27" ht="13.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</row>
    <row r="704" spans="1:27" ht="13.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</row>
    <row r="705" spans="1:27" ht="13.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</row>
    <row r="706" spans="1:27" ht="13.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</row>
    <row r="707" spans="1:27" ht="13.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</row>
    <row r="708" spans="1:27" ht="13.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</row>
    <row r="709" spans="1:27" ht="13.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</row>
    <row r="710" spans="1:27" ht="13.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</row>
    <row r="711" spans="1:27" ht="13.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</row>
    <row r="712" spans="1:27" ht="13.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</row>
    <row r="713" spans="1:27" ht="13.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</row>
    <row r="714" spans="1:27" ht="13.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</row>
    <row r="715" spans="1:27" ht="13.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</row>
    <row r="716" spans="1:27" ht="13.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</row>
    <row r="717" spans="1:27" ht="13.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</row>
    <row r="718" spans="1:27" ht="13.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</row>
    <row r="719" spans="1:27" ht="13.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</row>
    <row r="720" spans="1:27" ht="13.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</row>
    <row r="721" spans="1:27" ht="13.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</row>
    <row r="722" spans="1:27" ht="13.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</row>
    <row r="723" spans="1:27" ht="13.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</row>
    <row r="724" spans="1:27" ht="13.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</row>
    <row r="725" spans="1:27" ht="13.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</row>
    <row r="726" spans="1:27" ht="13.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</row>
    <row r="727" spans="1:27" ht="13.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</row>
    <row r="728" spans="1:27" ht="13.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</row>
    <row r="729" spans="1:27" ht="13.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</row>
    <row r="730" spans="1:27" ht="13.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</row>
    <row r="731" spans="1:27" ht="13.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</row>
    <row r="732" spans="1:27" ht="13.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</row>
    <row r="733" spans="1:27" ht="13.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</row>
    <row r="734" spans="1:27" ht="13.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</row>
    <row r="735" spans="1:27" ht="13.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</row>
    <row r="736" spans="1:27" ht="13.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</row>
    <row r="737" spans="1:27" ht="13.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</row>
    <row r="738" spans="1:27" ht="13.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</row>
    <row r="739" spans="1:27" ht="13.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</row>
    <row r="740" spans="1:27" ht="13.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</row>
    <row r="741" spans="1:27" ht="13.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</row>
    <row r="742" spans="1:27" ht="13.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</row>
    <row r="743" spans="1:27" ht="13.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</row>
    <row r="744" spans="1:27" ht="13.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</row>
    <row r="745" spans="1:27" ht="13.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</row>
    <row r="746" spans="1:27" ht="13.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</row>
    <row r="747" spans="1:27" ht="13.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</row>
    <row r="748" spans="1:27" ht="13.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</row>
    <row r="749" spans="1:27" ht="13.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</row>
    <row r="750" spans="1:27" ht="13.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</row>
    <row r="751" spans="1:27" ht="13.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</row>
    <row r="752" spans="1:27" ht="13.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</row>
    <row r="753" spans="1:27" ht="13.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</row>
    <row r="754" spans="1:27" ht="13.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</row>
    <row r="755" spans="1:27" ht="13.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</row>
    <row r="756" spans="1:27" ht="13.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</row>
    <row r="757" spans="1:27" ht="13.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</row>
    <row r="758" spans="1:27" ht="13.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</row>
    <row r="759" spans="1:27" ht="13.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</row>
    <row r="760" spans="1:27" ht="13.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</row>
    <row r="761" spans="1:27" ht="13.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</row>
    <row r="762" spans="1:27" ht="13.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</row>
    <row r="763" spans="1:27" ht="13.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</row>
    <row r="764" spans="1:27" ht="13.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</row>
    <row r="765" spans="1:27" ht="13.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</row>
    <row r="766" spans="1:27" ht="13.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</row>
    <row r="767" spans="1:27" ht="13.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</row>
    <row r="768" spans="1:27" ht="13.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</row>
    <row r="769" spans="1:27" ht="13.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</row>
    <row r="770" spans="1:27" ht="13.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</row>
    <row r="771" spans="1:27" ht="13.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</row>
    <row r="772" spans="1:27" ht="13.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</row>
    <row r="773" spans="1:27" ht="13.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</row>
    <row r="774" spans="1:27" ht="13.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</row>
    <row r="775" spans="1:27" ht="13.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</row>
    <row r="776" spans="1:27" ht="13.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</row>
    <row r="777" spans="1:27" ht="13.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</row>
    <row r="778" spans="1:27" ht="13.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</row>
    <row r="779" spans="1:27" ht="13.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</row>
    <row r="780" spans="1:27" ht="13.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</row>
    <row r="781" spans="1:27" ht="13.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</row>
    <row r="782" spans="1:27" ht="13.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</row>
    <row r="783" spans="1:27" ht="13.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</row>
    <row r="784" spans="1:27" ht="13.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</row>
    <row r="785" spans="1:27" ht="13.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</row>
    <row r="786" spans="1:27" ht="13.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</row>
    <row r="787" spans="1:27" ht="13.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</row>
    <row r="788" spans="1:27" ht="13.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</row>
    <row r="789" spans="1:27" ht="13.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</row>
    <row r="790" spans="1:27" ht="13.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</row>
    <row r="791" spans="1:27" ht="13.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</row>
    <row r="792" spans="1:27" ht="13.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</row>
    <row r="793" spans="1:27" ht="13.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</row>
    <row r="794" spans="1:27" ht="13.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</row>
    <row r="795" spans="1:27" ht="13.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</row>
    <row r="796" spans="1:27" ht="13.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</row>
    <row r="797" spans="1:27" ht="13.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</row>
    <row r="798" spans="1:27" ht="13.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</row>
    <row r="799" spans="1:27" ht="13.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</row>
    <row r="800" spans="1:27" ht="13.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</row>
    <row r="801" spans="1:27" ht="13.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</row>
    <row r="802" spans="1:27" ht="13.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</row>
    <row r="803" spans="1:27" ht="13.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</row>
    <row r="804" spans="1:27" ht="13.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</row>
    <row r="805" spans="1:27" ht="13.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</row>
    <row r="806" spans="1:27" ht="13.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</row>
    <row r="807" spans="1:27" ht="13.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</row>
    <row r="808" spans="1:27" ht="13.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</row>
    <row r="809" spans="1:27" ht="13.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</row>
    <row r="810" spans="1:27" ht="13.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</row>
    <row r="811" spans="1:27" ht="13.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</row>
    <row r="812" spans="1:27" ht="13.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</row>
    <row r="813" spans="1:27" ht="13.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</row>
    <row r="814" spans="1:27" ht="13.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</row>
    <row r="815" spans="1:27" ht="13.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</row>
    <row r="816" spans="1:27" ht="13.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</row>
    <row r="817" spans="1:27" ht="13.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</row>
    <row r="818" spans="1:27" ht="13.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</row>
    <row r="819" spans="1:27" ht="13.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</row>
    <row r="820" spans="1:27" ht="13.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</row>
    <row r="821" spans="1:27" ht="13.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</row>
    <row r="822" spans="1:27" ht="13.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</row>
    <row r="823" spans="1:27" ht="13.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</row>
    <row r="824" spans="1:27" ht="13.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</row>
    <row r="825" spans="1:27" ht="13.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</row>
    <row r="826" spans="1:27" ht="13.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</row>
    <row r="827" spans="1:27" ht="13.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</row>
    <row r="828" spans="1:27" ht="13.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</row>
    <row r="829" spans="1:27" ht="13.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</row>
    <row r="830" spans="1:27" ht="13.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</row>
    <row r="831" spans="1:27" ht="13.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</row>
    <row r="832" spans="1:27" ht="13.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</row>
    <row r="833" spans="1:27" ht="13.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</row>
    <row r="834" spans="1:27" ht="13.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</row>
    <row r="835" spans="1:27" ht="13.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</row>
    <row r="836" spans="1:27" ht="13.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</row>
    <row r="837" spans="1:27" ht="13.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</row>
    <row r="838" spans="1:27" ht="13.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</row>
    <row r="839" spans="1:27" ht="13.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</row>
    <row r="840" spans="1:27" ht="13.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</row>
    <row r="841" spans="1:27" ht="13.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</row>
    <row r="842" spans="1:27" ht="13.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</row>
    <row r="843" spans="1:27" ht="13.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</row>
    <row r="844" spans="1:27" ht="13.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</row>
    <row r="845" spans="1:27" ht="13.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</row>
    <row r="846" spans="1:27" ht="13.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</row>
    <row r="847" spans="1:27" ht="13.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</row>
    <row r="848" spans="1:27" ht="13.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</row>
    <row r="849" spans="1:27" ht="13.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</row>
    <row r="850" spans="1:27" ht="13.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</row>
    <row r="851" spans="1:27" ht="13.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</row>
    <row r="852" spans="1:27" ht="13.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</row>
    <row r="853" spans="1:27" ht="13.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</row>
    <row r="854" spans="1:27" ht="13.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</row>
    <row r="855" spans="1:27" ht="13.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</row>
    <row r="856" spans="1:27" ht="13.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</row>
    <row r="857" spans="1:27" ht="13.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</row>
    <row r="858" spans="1:27" ht="13.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</row>
    <row r="859" spans="1:27" ht="13.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</row>
    <row r="860" spans="1:27" ht="13.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</row>
    <row r="861" spans="1:27" ht="13.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</row>
    <row r="862" spans="1:27" ht="13.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</row>
    <row r="863" spans="1:27" ht="13.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</row>
    <row r="864" spans="1:27" ht="13.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</row>
    <row r="865" spans="1:27" ht="13.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</row>
    <row r="866" spans="1:27" ht="13.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</row>
    <row r="867" spans="1:27" ht="13.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</row>
    <row r="868" spans="1:27" ht="13.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</row>
    <row r="869" spans="1:27" ht="13.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</row>
    <row r="870" spans="1:27" ht="13.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</row>
    <row r="871" spans="1:27" ht="13.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</row>
    <row r="872" spans="1:27" ht="13.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</row>
    <row r="873" spans="1:27" ht="13.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</row>
    <row r="874" spans="1:27" ht="13.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</row>
    <row r="875" spans="1:27" ht="13.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</row>
    <row r="876" spans="1:27" ht="13.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</row>
    <row r="877" spans="1:27" ht="13.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</row>
    <row r="878" spans="1:27" ht="13.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</row>
    <row r="879" spans="1:27" ht="13.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</row>
    <row r="880" spans="1:27" ht="13.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</row>
    <row r="881" spans="1:27" ht="13.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</row>
    <row r="882" spans="1:27" ht="13.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</row>
    <row r="883" spans="1:27" ht="13.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</row>
    <row r="884" spans="1:27" ht="13.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</row>
    <row r="885" spans="1:27" ht="13.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</row>
    <row r="886" spans="1:27" ht="13.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</row>
    <row r="887" spans="1:27" ht="13.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</row>
    <row r="888" spans="1:27" ht="13.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</row>
    <row r="889" spans="1:27" ht="13.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</row>
    <row r="890" spans="1:27" ht="13.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</row>
    <row r="891" spans="1:27" ht="13.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</row>
    <row r="892" spans="1:27" ht="13.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</row>
    <row r="893" spans="1:27" ht="13.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</row>
    <row r="894" spans="1:27" ht="13.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</row>
    <row r="895" spans="1:27" ht="13.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</row>
    <row r="896" spans="1:27" ht="13.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</row>
    <row r="897" spans="1:27" ht="13.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</row>
    <row r="898" spans="1:27" ht="13.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</row>
    <row r="899" spans="1:27" ht="13.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</row>
    <row r="900" spans="1:27" ht="13.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</row>
    <row r="901" spans="1:27" ht="13.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</row>
    <row r="902" spans="1:27" ht="13.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</row>
    <row r="903" spans="1:27" ht="13.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</row>
    <row r="904" spans="1:27" ht="13.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</row>
    <row r="905" spans="1:27" ht="13.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</row>
    <row r="906" spans="1:27" ht="13.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</row>
    <row r="907" spans="1:27" ht="13.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</row>
    <row r="908" spans="1:27" ht="13.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</row>
    <row r="909" spans="1:27" ht="13.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</row>
    <row r="910" spans="1:27" ht="13.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</row>
    <row r="911" spans="1:27" ht="13.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</row>
    <row r="912" spans="1:27" ht="13.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</row>
    <row r="913" spans="1:27" ht="13.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</row>
    <row r="914" spans="1:27" ht="13.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</row>
    <row r="915" spans="1:27" ht="13.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</row>
    <row r="916" spans="1:27" ht="13.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</row>
    <row r="917" spans="1:27" ht="13.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</row>
    <row r="918" spans="1:27" ht="13.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</row>
    <row r="919" spans="1:27" ht="13.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</row>
    <row r="920" spans="1:27" ht="13.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</row>
    <row r="921" spans="1:27" ht="13.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</row>
    <row r="922" spans="1:27" ht="13.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</row>
    <row r="923" spans="1:27" ht="13.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</row>
    <row r="924" spans="1:27" ht="13.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</row>
    <row r="925" spans="1:27" ht="13.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</row>
    <row r="926" spans="1:27" ht="13.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</row>
    <row r="927" spans="1:27" ht="13.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</row>
    <row r="928" spans="1:27" ht="13.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</row>
    <row r="929" spans="1:27" ht="13.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</row>
    <row r="930" spans="1:27" ht="13.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</row>
    <row r="931" spans="1:27" ht="13.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</row>
    <row r="932" spans="1:27" ht="13.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</row>
    <row r="933" spans="1:27" ht="13.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</row>
    <row r="934" spans="1:27" ht="13.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</row>
    <row r="935" spans="1:27" ht="13.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</row>
    <row r="936" spans="1:27" ht="13.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</row>
    <row r="937" spans="1:27" ht="13.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</row>
    <row r="938" spans="1:27" ht="13.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</row>
    <row r="939" spans="1:27" ht="13.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</row>
    <row r="940" spans="1:27" ht="13.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</row>
    <row r="941" spans="1:27" ht="13.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</row>
    <row r="942" spans="1:27" ht="13.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</row>
    <row r="943" spans="1:27" ht="13.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</row>
    <row r="944" spans="1:27" ht="13.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</row>
    <row r="945" spans="1:27" ht="13.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</row>
    <row r="946" spans="1:27" ht="13.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</row>
    <row r="947" spans="1:27" ht="13.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</row>
    <row r="948" spans="1:27" ht="13.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</row>
    <row r="949" spans="1:27" ht="13.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</row>
    <row r="950" spans="1:27" ht="13.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</row>
    <row r="951" spans="1:27" ht="13.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</row>
    <row r="952" spans="1:27" ht="13.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</row>
    <row r="953" spans="1:27" ht="13.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</row>
    <row r="954" spans="1:27" ht="13.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</row>
    <row r="955" spans="1:27" ht="13.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</row>
    <row r="956" spans="1:27" ht="13.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</row>
    <row r="957" spans="1:27" ht="13.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</row>
    <row r="958" spans="1:27" ht="13.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</row>
    <row r="959" spans="1:27" ht="13.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</row>
    <row r="960" spans="1:27" ht="13.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</row>
    <row r="961" spans="1:27" ht="13.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</row>
    <row r="962" spans="1:27" ht="13.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</row>
    <row r="963" spans="1:27" ht="13.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</row>
    <row r="964" spans="1:27" ht="13.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</row>
    <row r="965" spans="1:27" ht="13.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</row>
    <row r="966" spans="1:27" ht="13.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</row>
    <row r="967" spans="1:27" ht="13.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</row>
    <row r="968" spans="1:27" ht="13.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</row>
    <row r="969" spans="1:27" ht="13.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</row>
    <row r="970" spans="1:27" ht="13.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</row>
    <row r="971" spans="1:27" ht="13.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</row>
    <row r="972" spans="1:27" ht="13.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</row>
    <row r="973" spans="1:27" ht="13.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</row>
    <row r="974" spans="1:27" ht="13.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</row>
    <row r="975" spans="1:27" ht="13.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</row>
    <row r="976" spans="1:27" ht="13.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</row>
    <row r="977" spans="1:27" ht="13.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</row>
    <row r="978" spans="1:27" ht="13.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</row>
    <row r="979" spans="1:27" ht="13.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</row>
    <row r="980" spans="1:27" ht="13.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</row>
    <row r="981" spans="1:27" ht="13.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</row>
    <row r="982" spans="1:27" ht="13.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</row>
    <row r="983" spans="1:27" ht="13.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</row>
    <row r="984" spans="1:27" ht="13.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</row>
    <row r="985" spans="1:27" ht="13.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</row>
    <row r="986" spans="1:27" ht="13.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</row>
    <row r="987" spans="1:27" ht="13.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</row>
    <row r="988" spans="1:27" ht="13.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</row>
    <row r="989" spans="1:27" ht="13.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</row>
    <row r="990" spans="1:27" ht="13.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</row>
    <row r="991" spans="1:27" ht="13.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</row>
    <row r="992" spans="1:27" ht="13.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</row>
    <row r="993" spans="1:27" ht="13.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</row>
    <row r="994" spans="1:27" ht="13.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</row>
    <row r="995" spans="1:27" ht="13.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</row>
    <row r="996" spans="1:27" ht="13.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</row>
    <row r="997" spans="1:27" ht="13.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</row>
    <row r="998" spans="1:27" ht="13.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</row>
    <row r="999" spans="1:27" ht="13.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</row>
    <row r="1000" spans="1:27" ht="13.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</row>
  </sheetData>
  <sheetProtection selectLockedCells="1"/>
  <mergeCells count="6">
    <mergeCell ref="A17:H17"/>
    <mergeCell ref="A1:H1"/>
    <mergeCell ref="A2:H2"/>
    <mergeCell ref="A3:H3"/>
    <mergeCell ref="A15:H15"/>
    <mergeCell ref="A16:H16"/>
  </mergeCells>
  <printOptions horizontalCentered="1"/>
  <pageMargins left="0.118055555555556" right="0.118055555555556" top="1.1812499999999999" bottom="0.78749999999999998" header="0" footer="0"/>
  <pageSetup paperSize="9" scale="65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workbookViewId="0">
      <selection activeCell="S40" sqref="S40"/>
    </sheetView>
  </sheetViews>
  <sheetFormatPr defaultColWidth="12.5703125" defaultRowHeight="15" customHeight="1" x14ac:dyDescent="0.2"/>
  <cols>
    <col min="1" max="1" width="6" customWidth="1"/>
    <col min="2" max="2" width="39" customWidth="1"/>
    <col min="3" max="4" width="14.42578125" customWidth="1"/>
    <col min="5" max="5" width="16.140625" customWidth="1"/>
    <col min="6" max="6" width="6.85546875" customWidth="1"/>
    <col min="7" max="7" width="10.42578125" customWidth="1"/>
    <col min="8" max="8" width="14.140625" customWidth="1"/>
    <col min="9" max="14" width="9.140625" customWidth="1"/>
    <col min="15" max="26" width="8.5703125" customWidth="1"/>
  </cols>
  <sheetData>
    <row r="1" spans="1:26" ht="13.5" customHeight="1" x14ac:dyDescent="0.2">
      <c r="A1" s="176" t="s">
        <v>0</v>
      </c>
      <c r="B1" s="158"/>
      <c r="C1" s="158"/>
      <c r="D1" s="158"/>
      <c r="E1" s="158"/>
      <c r="F1" s="158"/>
      <c r="G1" s="158"/>
      <c r="H1" s="159"/>
      <c r="I1" s="27"/>
      <c r="J1" s="34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24" customHeight="1" x14ac:dyDescent="0.2">
      <c r="A2" s="208"/>
      <c r="B2" s="158"/>
      <c r="C2" s="158"/>
      <c r="D2" s="158"/>
      <c r="E2" s="158"/>
      <c r="F2" s="158"/>
      <c r="G2" s="158"/>
      <c r="H2" s="158"/>
      <c r="I2" s="27"/>
      <c r="J2" s="34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spans="1:26" ht="30" customHeight="1" x14ac:dyDescent="0.2">
      <c r="A3" s="251" t="s">
        <v>231</v>
      </c>
      <c r="B3" s="158"/>
      <c r="C3" s="158"/>
      <c r="D3" s="158"/>
      <c r="E3" s="158"/>
      <c r="F3" s="158"/>
      <c r="G3" s="158"/>
      <c r="H3" s="159"/>
      <c r="I3" s="27"/>
      <c r="J3" s="34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ht="13.5" customHeight="1" x14ac:dyDescent="0.2">
      <c r="A4" s="252" t="s">
        <v>61</v>
      </c>
      <c r="B4" s="158"/>
      <c r="C4" s="158"/>
      <c r="D4" s="158"/>
      <c r="E4" s="158"/>
      <c r="F4" s="158"/>
      <c r="G4" s="158"/>
      <c r="H4" s="159"/>
      <c r="I4" s="27"/>
      <c r="J4" s="34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spans="1:26" ht="13.5" customHeight="1" x14ac:dyDescent="0.2">
      <c r="A5" s="208"/>
      <c r="B5" s="158"/>
      <c r="C5" s="158"/>
      <c r="D5" s="158"/>
      <c r="E5" s="158"/>
      <c r="F5" s="158"/>
      <c r="G5" s="158"/>
      <c r="H5" s="158"/>
      <c r="I5" s="27"/>
      <c r="J5" s="34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spans="1:26" ht="13.5" customHeight="1" x14ac:dyDescent="0.2">
      <c r="A6" s="35" t="s">
        <v>62</v>
      </c>
      <c r="B6" s="253" t="s">
        <v>63</v>
      </c>
      <c r="C6" s="158"/>
      <c r="D6" s="159"/>
      <c r="E6" s="253" t="s">
        <v>64</v>
      </c>
      <c r="F6" s="158"/>
      <c r="G6" s="158"/>
      <c r="H6" s="159"/>
      <c r="I6" s="27"/>
      <c r="J6" s="34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spans="1:26" ht="13.5" customHeight="1" x14ac:dyDescent="0.2">
      <c r="A7" s="35" t="s">
        <v>65</v>
      </c>
      <c r="B7" s="253" t="s">
        <v>66</v>
      </c>
      <c r="C7" s="158"/>
      <c r="D7" s="159"/>
      <c r="E7" s="254" t="s">
        <v>322</v>
      </c>
      <c r="F7" s="158"/>
      <c r="G7" s="158"/>
      <c r="H7" s="159"/>
      <c r="I7" s="27"/>
      <c r="J7" s="34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spans="1:26" ht="13.5" customHeight="1" x14ac:dyDescent="0.2">
      <c r="A8" s="208"/>
      <c r="B8" s="158"/>
      <c r="C8" s="158"/>
      <c r="D8" s="158"/>
      <c r="E8" s="158"/>
      <c r="F8" s="158"/>
      <c r="G8" s="158"/>
      <c r="H8" s="158"/>
      <c r="I8" s="27"/>
      <c r="J8" s="34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spans="1:26" ht="12.75" customHeight="1" x14ac:dyDescent="0.2">
      <c r="A9" s="163" t="s">
        <v>67</v>
      </c>
      <c r="B9" s="158"/>
      <c r="C9" s="158"/>
      <c r="D9" s="158"/>
      <c r="E9" s="158"/>
      <c r="F9" s="158"/>
      <c r="G9" s="158"/>
      <c r="H9" s="159"/>
      <c r="I9" s="27"/>
      <c r="J9" s="34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spans="1:26" ht="13.5" customHeight="1" x14ac:dyDescent="0.2">
      <c r="A10" s="36" t="s">
        <v>68</v>
      </c>
      <c r="B10" s="233" t="s">
        <v>69</v>
      </c>
      <c r="C10" s="158"/>
      <c r="D10" s="158"/>
      <c r="E10" s="158"/>
      <c r="F10" s="159"/>
      <c r="G10" s="259"/>
      <c r="H10" s="207"/>
      <c r="I10" s="27"/>
      <c r="J10" s="34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spans="1:26" ht="13.5" customHeight="1" x14ac:dyDescent="0.2">
      <c r="A11" s="37" t="s">
        <v>70</v>
      </c>
      <c r="B11" s="233" t="s">
        <v>71</v>
      </c>
      <c r="C11" s="158"/>
      <c r="D11" s="158"/>
      <c r="E11" s="158"/>
      <c r="F11" s="159"/>
      <c r="G11" s="233" t="s">
        <v>72</v>
      </c>
      <c r="H11" s="159"/>
      <c r="I11" s="27"/>
      <c r="J11" s="34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spans="1:26" ht="13.5" customHeight="1" x14ac:dyDescent="0.2">
      <c r="A12" s="37" t="s">
        <v>73</v>
      </c>
      <c r="B12" s="258" t="s">
        <v>289</v>
      </c>
      <c r="C12" s="158"/>
      <c r="D12" s="158"/>
      <c r="E12" s="158"/>
      <c r="F12" s="159"/>
      <c r="G12" s="260"/>
      <c r="H12" s="261"/>
      <c r="I12" s="27"/>
      <c r="J12" s="34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13.5" customHeight="1" x14ac:dyDescent="0.2">
      <c r="A13" s="37" t="s">
        <v>75</v>
      </c>
      <c r="B13" s="233" t="s">
        <v>76</v>
      </c>
      <c r="C13" s="158"/>
      <c r="D13" s="158"/>
      <c r="E13" s="158"/>
      <c r="F13" s="159"/>
      <c r="G13" s="262">
        <v>12</v>
      </c>
      <c r="H13" s="159"/>
      <c r="I13" s="27"/>
      <c r="J13" s="34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spans="1:26" ht="13.5" customHeight="1" x14ac:dyDescent="0.2">
      <c r="A14" s="37" t="s">
        <v>77</v>
      </c>
      <c r="B14" s="233" t="s">
        <v>78</v>
      </c>
      <c r="C14" s="158"/>
      <c r="D14" s="158"/>
      <c r="E14" s="158"/>
      <c r="F14" s="159"/>
      <c r="G14" s="233" t="s">
        <v>79</v>
      </c>
      <c r="H14" s="159"/>
      <c r="I14" s="27"/>
      <c r="J14" s="34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spans="1:26" ht="13.5" customHeight="1" x14ac:dyDescent="0.2">
      <c r="A15" s="208"/>
      <c r="B15" s="158"/>
      <c r="C15" s="158"/>
      <c r="D15" s="158"/>
      <c r="E15" s="158"/>
      <c r="F15" s="158"/>
      <c r="G15" s="158"/>
      <c r="H15" s="158"/>
      <c r="I15" s="27"/>
      <c r="J15" s="34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spans="1:26" ht="13.5" customHeight="1" x14ac:dyDescent="0.2">
      <c r="A16" s="163" t="s">
        <v>80</v>
      </c>
      <c r="B16" s="158"/>
      <c r="C16" s="158"/>
      <c r="D16" s="158"/>
      <c r="E16" s="158"/>
      <c r="F16" s="158"/>
      <c r="G16" s="158"/>
      <c r="H16" s="159"/>
      <c r="I16" s="27"/>
      <c r="J16" s="34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spans="1:26" ht="12.75" customHeight="1" x14ac:dyDescent="0.2">
      <c r="A17" s="236" t="s">
        <v>81</v>
      </c>
      <c r="B17" s="237"/>
      <c r="C17" s="240" t="s">
        <v>82</v>
      </c>
      <c r="D17" s="240" t="s">
        <v>83</v>
      </c>
      <c r="E17" s="242" t="s">
        <v>84</v>
      </c>
      <c r="F17" s="243" t="s">
        <v>85</v>
      </c>
      <c r="G17" s="158"/>
      <c r="H17" s="159"/>
      <c r="I17" s="27"/>
      <c r="J17" s="34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spans="1:26" ht="27.75" customHeight="1" x14ac:dyDescent="0.2">
      <c r="A18" s="238"/>
      <c r="B18" s="239"/>
      <c r="C18" s="241"/>
      <c r="D18" s="241"/>
      <c r="E18" s="241"/>
      <c r="F18" s="243" t="s">
        <v>86</v>
      </c>
      <c r="G18" s="158"/>
      <c r="H18" s="159"/>
      <c r="I18" s="27"/>
      <c r="J18" s="34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spans="1:26" ht="22.5" customHeight="1" x14ac:dyDescent="0.2">
      <c r="A19" s="38" t="s">
        <v>68</v>
      </c>
      <c r="B19" s="39" t="s">
        <v>90</v>
      </c>
      <c r="C19" s="245" t="s">
        <v>232</v>
      </c>
      <c r="D19" s="247" t="s">
        <v>9</v>
      </c>
      <c r="E19" s="247" t="s">
        <v>89</v>
      </c>
      <c r="F19" s="234">
        <v>6</v>
      </c>
      <c r="G19" s="158"/>
      <c r="H19" s="159"/>
      <c r="I19" s="27"/>
      <c r="J19" s="34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spans="1:26" ht="22.5" customHeight="1" x14ac:dyDescent="0.2">
      <c r="A20" s="38" t="s">
        <v>70</v>
      </c>
      <c r="B20" s="135" t="s">
        <v>302</v>
      </c>
      <c r="C20" s="246"/>
      <c r="D20" s="246"/>
      <c r="E20" s="246"/>
      <c r="F20" s="234">
        <v>4</v>
      </c>
      <c r="G20" s="158"/>
      <c r="H20" s="159"/>
      <c r="I20" s="27"/>
      <c r="J20" s="34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22.5" customHeight="1" x14ac:dyDescent="0.2">
      <c r="A21" s="136" t="s">
        <v>73</v>
      </c>
      <c r="B21" s="39" t="s">
        <v>304</v>
      </c>
      <c r="C21" s="246"/>
      <c r="D21" s="246"/>
      <c r="E21" s="246"/>
      <c r="F21" s="248">
        <v>0</v>
      </c>
      <c r="G21" s="249"/>
      <c r="H21" s="250"/>
      <c r="I21" s="27"/>
      <c r="J21" s="34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spans="1:26" ht="22.5" customHeight="1" x14ac:dyDescent="0.2">
      <c r="A22" s="136" t="s">
        <v>75</v>
      </c>
      <c r="B22" s="39" t="s">
        <v>87</v>
      </c>
      <c r="C22" s="246"/>
      <c r="D22" s="246"/>
      <c r="E22" s="246"/>
      <c r="F22" s="234">
        <v>32</v>
      </c>
      <c r="G22" s="158"/>
      <c r="H22" s="159"/>
      <c r="I22" s="27"/>
      <c r="J22" s="34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spans="1:26" ht="22.5" customHeight="1" x14ac:dyDescent="0.2">
      <c r="A23" s="136" t="s">
        <v>77</v>
      </c>
      <c r="B23" s="39" t="s">
        <v>91</v>
      </c>
      <c r="C23" s="241"/>
      <c r="D23" s="241"/>
      <c r="E23" s="241"/>
      <c r="F23" s="234">
        <v>0</v>
      </c>
      <c r="G23" s="158"/>
      <c r="H23" s="159"/>
      <c r="I23" s="27"/>
      <c r="J23" s="34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spans="1:26" ht="22.5" customHeight="1" x14ac:dyDescent="0.2">
      <c r="A24" s="197" t="s">
        <v>92</v>
      </c>
      <c r="B24" s="158"/>
      <c r="C24" s="158"/>
      <c r="D24" s="158"/>
      <c r="E24" s="159"/>
      <c r="F24" s="235">
        <f>SUM(F19:H23)</f>
        <v>42</v>
      </c>
      <c r="G24" s="158"/>
      <c r="H24" s="159"/>
      <c r="I24" s="27"/>
      <c r="J24" s="34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 ht="25.5" customHeight="1" x14ac:dyDescent="0.2">
      <c r="A25" s="193" t="s">
        <v>93</v>
      </c>
      <c r="B25" s="213"/>
      <c r="C25" s="213"/>
      <c r="D25" s="213"/>
      <c r="E25" s="213"/>
      <c r="F25" s="213"/>
      <c r="G25" s="213"/>
      <c r="H25" s="214"/>
      <c r="I25" s="27"/>
      <c r="J25" s="34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spans="1:26" ht="13.5" customHeight="1" x14ac:dyDescent="0.2">
      <c r="A26" s="208"/>
      <c r="B26" s="158"/>
      <c r="C26" s="158"/>
      <c r="D26" s="158"/>
      <c r="E26" s="158"/>
      <c r="F26" s="158"/>
      <c r="G26" s="158"/>
      <c r="H26" s="158"/>
      <c r="I26" s="27"/>
      <c r="J26" s="34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spans="1:26" ht="13.5" customHeight="1" x14ac:dyDescent="0.2">
      <c r="A27" s="222" t="s">
        <v>94</v>
      </c>
      <c r="B27" s="213"/>
      <c r="C27" s="213"/>
      <c r="D27" s="213"/>
      <c r="E27" s="213"/>
      <c r="F27" s="213"/>
      <c r="G27" s="213"/>
      <c r="H27" s="214"/>
      <c r="I27" s="27"/>
      <c r="J27" s="34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spans="1:26" ht="12.75" customHeight="1" x14ac:dyDescent="0.2">
      <c r="A28" s="221" t="s">
        <v>95</v>
      </c>
      <c r="B28" s="158"/>
      <c r="C28" s="158"/>
      <c r="D28" s="158"/>
      <c r="E28" s="158"/>
      <c r="F28" s="158"/>
      <c r="G28" s="158"/>
      <c r="H28" s="159"/>
      <c r="I28" s="27"/>
      <c r="J28" s="34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12.75" customHeight="1" x14ac:dyDescent="0.2">
      <c r="A29" s="127">
        <v>1</v>
      </c>
      <c r="B29" s="223" t="s">
        <v>96</v>
      </c>
      <c r="C29" s="224"/>
      <c r="D29" s="224"/>
      <c r="E29" s="224"/>
      <c r="F29" s="225"/>
      <c r="G29" s="226" t="s">
        <v>233</v>
      </c>
      <c r="H29" s="225"/>
      <c r="I29" s="27"/>
      <c r="J29" s="34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15" customHeight="1" x14ac:dyDescent="0.2">
      <c r="A30" s="40">
        <v>2</v>
      </c>
      <c r="B30" s="219" t="s">
        <v>98</v>
      </c>
      <c r="C30" s="158"/>
      <c r="D30" s="158"/>
      <c r="E30" s="158"/>
      <c r="F30" s="159"/>
      <c r="G30" s="274" t="s">
        <v>307</v>
      </c>
      <c r="H30" s="159"/>
      <c r="I30" s="27"/>
      <c r="J30" s="34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13.5" customHeight="1" x14ac:dyDescent="0.2">
      <c r="A31" s="127">
        <v>3</v>
      </c>
      <c r="B31" s="232" t="s">
        <v>282</v>
      </c>
      <c r="C31" s="224"/>
      <c r="D31" s="224"/>
      <c r="E31" s="224"/>
      <c r="F31" s="225"/>
      <c r="G31" s="272">
        <v>3479.6</v>
      </c>
      <c r="H31" s="225"/>
      <c r="I31" s="27"/>
      <c r="J31" s="34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13.5" customHeight="1" x14ac:dyDescent="0.2">
      <c r="A32" s="40">
        <v>4</v>
      </c>
      <c r="B32" s="219" t="s">
        <v>100</v>
      </c>
      <c r="C32" s="158"/>
      <c r="D32" s="158"/>
      <c r="E32" s="158"/>
      <c r="F32" s="159"/>
      <c r="G32" s="219" t="s">
        <v>234</v>
      </c>
      <c r="H32" s="159"/>
      <c r="I32" s="27"/>
      <c r="J32" s="34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13.5" customHeight="1" x14ac:dyDescent="0.2">
      <c r="A33" s="40">
        <v>5</v>
      </c>
      <c r="B33" s="219" t="s">
        <v>102</v>
      </c>
      <c r="C33" s="158"/>
      <c r="D33" s="158"/>
      <c r="E33" s="158"/>
      <c r="F33" s="159"/>
      <c r="G33" s="220" t="s">
        <v>74</v>
      </c>
      <c r="H33" s="159"/>
      <c r="I33" s="27"/>
      <c r="J33" s="34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13.5" customHeight="1" x14ac:dyDescent="0.2">
      <c r="A34" s="208"/>
      <c r="B34" s="158"/>
      <c r="C34" s="158"/>
      <c r="D34" s="158"/>
      <c r="E34" s="158"/>
      <c r="F34" s="158"/>
      <c r="G34" s="158"/>
      <c r="H34" s="158"/>
      <c r="I34" s="27"/>
      <c r="J34" s="34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12.75" customHeight="1" x14ac:dyDescent="0.2">
      <c r="A35" s="221" t="s">
        <v>103</v>
      </c>
      <c r="B35" s="158"/>
      <c r="C35" s="158"/>
      <c r="D35" s="158"/>
      <c r="E35" s="158"/>
      <c r="F35" s="159"/>
      <c r="G35" s="41" t="s">
        <v>104</v>
      </c>
      <c r="H35" s="42" t="s">
        <v>105</v>
      </c>
      <c r="I35" s="27"/>
      <c r="J35" s="34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12.75" customHeight="1" x14ac:dyDescent="0.2">
      <c r="A36" s="43" t="s">
        <v>68</v>
      </c>
      <c r="B36" s="215" t="s">
        <v>283</v>
      </c>
      <c r="C36" s="158"/>
      <c r="D36" s="158"/>
      <c r="E36" s="158"/>
      <c r="F36" s="159"/>
      <c r="G36" s="44" t="s">
        <v>106</v>
      </c>
      <c r="H36" s="120">
        <v>0</v>
      </c>
      <c r="I36" s="27"/>
      <c r="J36" s="34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12.75" customHeight="1" x14ac:dyDescent="0.2">
      <c r="A37" s="45" t="s">
        <v>70</v>
      </c>
      <c r="B37" s="216" t="s">
        <v>107</v>
      </c>
      <c r="C37" s="158"/>
      <c r="D37" s="158"/>
      <c r="E37" s="158"/>
      <c r="F37" s="159"/>
      <c r="G37" s="44" t="s">
        <v>106</v>
      </c>
      <c r="H37" s="46" t="s">
        <v>106</v>
      </c>
      <c r="I37" s="27"/>
      <c r="J37" s="34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12.75" customHeight="1" x14ac:dyDescent="0.2">
      <c r="A38" s="43" t="s">
        <v>73</v>
      </c>
      <c r="B38" s="217" t="s">
        <v>108</v>
      </c>
      <c r="C38" s="158"/>
      <c r="D38" s="158"/>
      <c r="E38" s="158"/>
      <c r="F38" s="159"/>
      <c r="G38" s="44">
        <v>0.2</v>
      </c>
      <c r="H38" s="47">
        <f>H36*G38</f>
        <v>0</v>
      </c>
      <c r="I38" s="27"/>
      <c r="J38" s="34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12.75" customHeight="1" x14ac:dyDescent="0.2">
      <c r="A39" s="43" t="s">
        <v>75</v>
      </c>
      <c r="B39" s="217" t="s">
        <v>109</v>
      </c>
      <c r="C39" s="158"/>
      <c r="D39" s="158"/>
      <c r="E39" s="158"/>
      <c r="F39" s="159"/>
      <c r="G39" s="44" t="s">
        <v>106</v>
      </c>
      <c r="H39" s="46" t="s">
        <v>106</v>
      </c>
      <c r="I39" s="27"/>
      <c r="J39" s="34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12.75" customHeight="1" x14ac:dyDescent="0.2">
      <c r="A40" s="43" t="s">
        <v>77</v>
      </c>
      <c r="B40" s="217" t="s">
        <v>110</v>
      </c>
      <c r="C40" s="158"/>
      <c r="D40" s="158"/>
      <c r="E40" s="158"/>
      <c r="F40" s="159"/>
      <c r="G40" s="44" t="s">
        <v>106</v>
      </c>
      <c r="H40" s="46" t="s">
        <v>106</v>
      </c>
      <c r="I40" s="27"/>
      <c r="J40" s="34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12.75" customHeight="1" x14ac:dyDescent="0.2">
      <c r="A41" s="43" t="s">
        <v>111</v>
      </c>
      <c r="B41" s="216" t="s">
        <v>112</v>
      </c>
      <c r="C41" s="158"/>
      <c r="D41" s="158"/>
      <c r="E41" s="158"/>
      <c r="F41" s="159"/>
      <c r="G41" s="121">
        <v>0</v>
      </c>
      <c r="H41" s="47">
        <f>H36*G41</f>
        <v>0</v>
      </c>
      <c r="I41" s="27"/>
      <c r="J41" s="34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12.75" customHeight="1" x14ac:dyDescent="0.2">
      <c r="A42" s="218" t="s">
        <v>113</v>
      </c>
      <c r="B42" s="158"/>
      <c r="C42" s="158"/>
      <c r="D42" s="158"/>
      <c r="E42" s="158"/>
      <c r="F42" s="158"/>
      <c r="G42" s="159"/>
      <c r="H42" s="48">
        <f>SUM(H36:H41)</f>
        <v>0</v>
      </c>
      <c r="I42" s="27"/>
      <c r="J42" s="34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156" customHeight="1" x14ac:dyDescent="0.2">
      <c r="A43" s="193" t="s">
        <v>286</v>
      </c>
      <c r="B43" s="213"/>
      <c r="C43" s="213"/>
      <c r="D43" s="213"/>
      <c r="E43" s="213"/>
      <c r="F43" s="213"/>
      <c r="G43" s="213"/>
      <c r="H43" s="214"/>
      <c r="I43" s="27"/>
      <c r="J43" s="34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13.5" customHeight="1" x14ac:dyDescent="0.2">
      <c r="A44" s="199"/>
      <c r="B44" s="145"/>
      <c r="C44" s="145"/>
      <c r="D44" s="145"/>
      <c r="E44" s="145"/>
      <c r="F44" s="145"/>
      <c r="G44" s="145"/>
      <c r="H44" s="145"/>
      <c r="I44" s="27"/>
      <c r="J44" s="34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13.5" customHeight="1" x14ac:dyDescent="0.2">
      <c r="A45" s="200" t="s">
        <v>114</v>
      </c>
      <c r="B45" s="148"/>
      <c r="C45" s="148"/>
      <c r="D45" s="148"/>
      <c r="E45" s="148"/>
      <c r="F45" s="148"/>
      <c r="G45" s="148"/>
      <c r="H45" s="150"/>
      <c r="I45" s="27"/>
      <c r="J45" s="34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13.5" customHeight="1" x14ac:dyDescent="0.2">
      <c r="A46" s="49" t="s">
        <v>115</v>
      </c>
      <c r="B46" s="188" t="s">
        <v>116</v>
      </c>
      <c r="C46" s="158"/>
      <c r="D46" s="158"/>
      <c r="E46" s="158"/>
      <c r="F46" s="159"/>
      <c r="G46" s="49" t="s">
        <v>117</v>
      </c>
      <c r="H46" s="133" t="s">
        <v>105</v>
      </c>
      <c r="I46" s="27"/>
      <c r="J46" s="34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13.5" customHeight="1" x14ac:dyDescent="0.2">
      <c r="A47" s="51" t="s">
        <v>68</v>
      </c>
      <c r="B47" s="181" t="s">
        <v>118</v>
      </c>
      <c r="C47" s="158"/>
      <c r="D47" s="158"/>
      <c r="E47" s="158"/>
      <c r="F47" s="159"/>
      <c r="G47" s="52">
        <v>8.3299999999999999E-2</v>
      </c>
      <c r="H47" s="53">
        <f>H42*G47</f>
        <v>0</v>
      </c>
      <c r="I47" s="27"/>
      <c r="J47" s="34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13.5" customHeight="1" x14ac:dyDescent="0.2">
      <c r="A48" s="51" t="s">
        <v>70</v>
      </c>
      <c r="B48" s="181" t="s">
        <v>119</v>
      </c>
      <c r="C48" s="158"/>
      <c r="D48" s="158"/>
      <c r="E48" s="158"/>
      <c r="F48" s="159"/>
      <c r="G48" s="52">
        <v>0.1111</v>
      </c>
      <c r="H48" s="53">
        <f>H42*G48</f>
        <v>0</v>
      </c>
      <c r="I48" s="27"/>
      <c r="J48" s="34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13.5" customHeight="1" x14ac:dyDescent="0.2">
      <c r="A49" s="192" t="s">
        <v>120</v>
      </c>
      <c r="B49" s="158"/>
      <c r="C49" s="158"/>
      <c r="D49" s="158"/>
      <c r="E49" s="158"/>
      <c r="F49" s="159"/>
      <c r="G49" s="54">
        <f t="shared" ref="G49:H49" si="0">SUM(G47:G48)</f>
        <v>0.19440000000000002</v>
      </c>
      <c r="H49" s="55">
        <f t="shared" si="0"/>
        <v>0</v>
      </c>
      <c r="I49" s="27"/>
      <c r="J49" s="34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34.5" customHeight="1" x14ac:dyDescent="0.2">
      <c r="A50" s="193" t="s">
        <v>292</v>
      </c>
      <c r="B50" s="213"/>
      <c r="C50" s="213"/>
      <c r="D50" s="213"/>
      <c r="E50" s="213"/>
      <c r="F50" s="213"/>
      <c r="G50" s="213"/>
      <c r="H50" s="214"/>
      <c r="I50" s="27"/>
      <c r="J50" s="34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92.25" customHeight="1" x14ac:dyDescent="0.2">
      <c r="A51" s="193" t="s">
        <v>279</v>
      </c>
      <c r="B51" s="213"/>
      <c r="C51" s="213"/>
      <c r="D51" s="213"/>
      <c r="E51" s="213"/>
      <c r="F51" s="213"/>
      <c r="G51" s="213"/>
      <c r="H51" s="214"/>
      <c r="I51" s="27"/>
      <c r="J51" s="34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12.75" customHeight="1" x14ac:dyDescent="0.2">
      <c r="A52" s="49" t="s">
        <v>121</v>
      </c>
      <c r="B52" s="188" t="s">
        <v>122</v>
      </c>
      <c r="C52" s="158"/>
      <c r="D52" s="158"/>
      <c r="E52" s="158"/>
      <c r="F52" s="159"/>
      <c r="G52" s="56" t="s">
        <v>117</v>
      </c>
      <c r="H52" s="129" t="s">
        <v>105</v>
      </c>
      <c r="I52" s="27"/>
      <c r="J52" s="34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13.5" customHeight="1" x14ac:dyDescent="0.2">
      <c r="A53" s="58" t="s">
        <v>68</v>
      </c>
      <c r="B53" s="181" t="s">
        <v>123</v>
      </c>
      <c r="C53" s="158"/>
      <c r="D53" s="158"/>
      <c r="E53" s="158"/>
      <c r="F53" s="159"/>
      <c r="G53" s="52">
        <v>0.14000000000000001</v>
      </c>
      <c r="H53" s="59">
        <f>G53*(H42+H49)</f>
        <v>0</v>
      </c>
      <c r="I53" s="27"/>
      <c r="J53" s="34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13.5" customHeight="1" x14ac:dyDescent="0.2">
      <c r="A54" s="58" t="s">
        <v>70</v>
      </c>
      <c r="B54" s="181" t="s">
        <v>124</v>
      </c>
      <c r="C54" s="158"/>
      <c r="D54" s="158"/>
      <c r="E54" s="158"/>
      <c r="F54" s="159"/>
      <c r="G54" s="52">
        <v>2.5000000000000001E-2</v>
      </c>
      <c r="H54" s="59">
        <f>G54*(H42+H49)</f>
        <v>0</v>
      </c>
      <c r="I54" s="27"/>
      <c r="J54" s="34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12.75" customHeight="1" x14ac:dyDescent="0.2">
      <c r="A55" s="58" t="s">
        <v>73</v>
      </c>
      <c r="B55" s="194" t="s">
        <v>125</v>
      </c>
      <c r="C55" s="158"/>
      <c r="D55" s="158"/>
      <c r="E55" s="158"/>
      <c r="F55" s="159"/>
      <c r="G55" s="122">
        <v>0</v>
      </c>
      <c r="H55" s="59">
        <f>G55*(H42+H49)</f>
        <v>0</v>
      </c>
      <c r="I55" s="27"/>
      <c r="J55" s="34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13.5" customHeight="1" x14ac:dyDescent="0.2">
      <c r="A56" s="58" t="s">
        <v>75</v>
      </c>
      <c r="B56" s="181" t="s">
        <v>126</v>
      </c>
      <c r="C56" s="158"/>
      <c r="D56" s="158"/>
      <c r="E56" s="158"/>
      <c r="F56" s="159"/>
      <c r="G56" s="52">
        <v>1.4999999999999999E-2</v>
      </c>
      <c r="H56" s="59">
        <f>G56*(H42+H49)</f>
        <v>0</v>
      </c>
      <c r="I56" s="27"/>
      <c r="J56" s="34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13.5" customHeight="1" x14ac:dyDescent="0.2">
      <c r="A57" s="58" t="s">
        <v>111</v>
      </c>
      <c r="B57" s="181" t="s">
        <v>127</v>
      </c>
      <c r="C57" s="158"/>
      <c r="D57" s="158"/>
      <c r="E57" s="158"/>
      <c r="F57" s="159"/>
      <c r="G57" s="52">
        <v>0.01</v>
      </c>
      <c r="H57" s="59">
        <f>G57*(H42+H49)</f>
        <v>0</v>
      </c>
      <c r="I57" s="27"/>
      <c r="J57" s="34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13.5" customHeight="1" x14ac:dyDescent="0.2">
      <c r="A58" s="58" t="s">
        <v>128</v>
      </c>
      <c r="B58" s="181" t="s">
        <v>129</v>
      </c>
      <c r="C58" s="158"/>
      <c r="D58" s="158"/>
      <c r="E58" s="158"/>
      <c r="F58" s="159"/>
      <c r="G58" s="52">
        <v>6.0000000000000001E-3</v>
      </c>
      <c r="H58" s="59">
        <f>G58*(H42+H49)</f>
        <v>0</v>
      </c>
      <c r="I58" s="27"/>
      <c r="J58" s="34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13.5" customHeight="1" x14ac:dyDescent="0.2">
      <c r="A59" s="58" t="s">
        <v>130</v>
      </c>
      <c r="B59" s="181" t="s">
        <v>131</v>
      </c>
      <c r="C59" s="158"/>
      <c r="D59" s="158"/>
      <c r="E59" s="158"/>
      <c r="F59" s="159"/>
      <c r="G59" s="52">
        <v>2E-3</v>
      </c>
      <c r="H59" s="59">
        <f>G59*(H42+H49)</f>
        <v>0</v>
      </c>
      <c r="I59" s="27"/>
      <c r="J59" s="34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13.5" customHeight="1" x14ac:dyDescent="0.2">
      <c r="A60" s="58" t="s">
        <v>62</v>
      </c>
      <c r="B60" s="181" t="s">
        <v>132</v>
      </c>
      <c r="C60" s="158"/>
      <c r="D60" s="158"/>
      <c r="E60" s="158"/>
      <c r="F60" s="159"/>
      <c r="G60" s="60">
        <v>0.08</v>
      </c>
      <c r="H60" s="59">
        <f>G60*(H42+H49)</f>
        <v>0</v>
      </c>
      <c r="I60" s="27"/>
      <c r="J60" s="34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13.5" customHeight="1" x14ac:dyDescent="0.2">
      <c r="A61" s="192" t="s">
        <v>133</v>
      </c>
      <c r="B61" s="158"/>
      <c r="C61" s="158"/>
      <c r="D61" s="158"/>
      <c r="E61" s="158"/>
      <c r="F61" s="159"/>
      <c r="G61" s="54">
        <f t="shared" ref="G61:H61" si="1">SUM(G53:G60)</f>
        <v>0.27800000000000002</v>
      </c>
      <c r="H61" s="61">
        <f t="shared" si="1"/>
        <v>0</v>
      </c>
      <c r="I61" s="27"/>
      <c r="J61" s="34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145.5" customHeight="1" x14ac:dyDescent="0.2">
      <c r="A62" s="193" t="s">
        <v>311</v>
      </c>
      <c r="B62" s="185"/>
      <c r="C62" s="185"/>
      <c r="D62" s="185"/>
      <c r="E62" s="185"/>
      <c r="F62" s="185"/>
      <c r="G62" s="185"/>
      <c r="H62" s="186"/>
      <c r="I62" s="27"/>
      <c r="J62" s="34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13.5" customHeight="1" x14ac:dyDescent="0.2">
      <c r="A63" s="49" t="s">
        <v>134</v>
      </c>
      <c r="B63" s="188" t="s">
        <v>135</v>
      </c>
      <c r="C63" s="158"/>
      <c r="D63" s="158"/>
      <c r="E63" s="158"/>
      <c r="F63" s="158"/>
      <c r="G63" s="159"/>
      <c r="H63" s="129" t="s">
        <v>105</v>
      </c>
      <c r="I63" s="27"/>
      <c r="J63" s="34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12.75" customHeight="1" x14ac:dyDescent="0.2">
      <c r="A64" s="62" t="s">
        <v>68</v>
      </c>
      <c r="B64" s="194" t="s">
        <v>136</v>
      </c>
      <c r="C64" s="158"/>
      <c r="D64" s="158"/>
      <c r="E64" s="158"/>
      <c r="F64" s="158"/>
      <c r="G64" s="159"/>
      <c r="H64" s="59">
        <f>IF(((2*5.5*20.08)-(H36*6%))&gt;0,((2*5.5*20.08)-(H36*6%)),0)</f>
        <v>220.88</v>
      </c>
      <c r="I64" s="27"/>
      <c r="J64" s="34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12.75" customHeight="1" x14ac:dyDescent="0.2">
      <c r="A65" s="63" t="s">
        <v>70</v>
      </c>
      <c r="B65" s="195" t="s">
        <v>137</v>
      </c>
      <c r="C65" s="158"/>
      <c r="D65" s="158"/>
      <c r="E65" s="158"/>
      <c r="F65" s="158"/>
      <c r="G65" s="159"/>
      <c r="H65" s="53" t="s">
        <v>106</v>
      </c>
      <c r="I65" s="27"/>
      <c r="J65" s="34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12.75" customHeight="1" x14ac:dyDescent="0.2">
      <c r="A66" s="62" t="s">
        <v>73</v>
      </c>
      <c r="B66" s="194" t="s">
        <v>138</v>
      </c>
      <c r="C66" s="158"/>
      <c r="D66" s="158"/>
      <c r="E66" s="158"/>
      <c r="F66" s="158"/>
      <c r="G66" s="159"/>
      <c r="H66" s="123">
        <v>0</v>
      </c>
      <c r="I66" s="27"/>
      <c r="J66" s="34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12.75" customHeight="1" x14ac:dyDescent="0.2">
      <c r="A67" s="62" t="s">
        <v>75</v>
      </c>
      <c r="B67" s="194" t="s">
        <v>139</v>
      </c>
      <c r="C67" s="158"/>
      <c r="D67" s="158"/>
      <c r="E67" s="158"/>
      <c r="F67" s="158"/>
      <c r="G67" s="159"/>
      <c r="H67" s="130">
        <v>0</v>
      </c>
      <c r="I67" s="27"/>
      <c r="J67" s="34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12.75" customHeight="1" x14ac:dyDescent="0.2">
      <c r="A68" s="197" t="s">
        <v>140</v>
      </c>
      <c r="B68" s="158"/>
      <c r="C68" s="158"/>
      <c r="D68" s="158"/>
      <c r="E68" s="158"/>
      <c r="F68" s="158"/>
      <c r="G68" s="159"/>
      <c r="H68" s="55">
        <f>SUM(H64:H67)</f>
        <v>220.88</v>
      </c>
      <c r="I68" s="27"/>
      <c r="J68" s="34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165.75" customHeight="1" x14ac:dyDescent="0.2">
      <c r="A69" s="198" t="s">
        <v>309</v>
      </c>
      <c r="B69" s="185"/>
      <c r="C69" s="185"/>
      <c r="D69" s="185"/>
      <c r="E69" s="185"/>
      <c r="F69" s="185"/>
      <c r="G69" s="185"/>
      <c r="H69" s="186"/>
      <c r="I69" s="27"/>
      <c r="J69" s="34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13.5" customHeight="1" x14ac:dyDescent="0.2">
      <c r="A70" s="65">
        <v>2</v>
      </c>
      <c r="B70" s="189" t="s">
        <v>141</v>
      </c>
      <c r="C70" s="158"/>
      <c r="D70" s="158"/>
      <c r="E70" s="158"/>
      <c r="F70" s="190"/>
      <c r="G70" s="66" t="s">
        <v>117</v>
      </c>
      <c r="H70" s="67" t="s">
        <v>105</v>
      </c>
      <c r="I70" s="27"/>
      <c r="J70" s="34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13.5" customHeight="1" x14ac:dyDescent="0.2">
      <c r="A71" s="68" t="s">
        <v>115</v>
      </c>
      <c r="B71" s="191" t="s">
        <v>142</v>
      </c>
      <c r="C71" s="158"/>
      <c r="D71" s="158"/>
      <c r="E71" s="158"/>
      <c r="F71" s="159"/>
      <c r="G71" s="60">
        <f t="shared" ref="G71:H71" si="2">G49</f>
        <v>0.19440000000000002</v>
      </c>
      <c r="H71" s="69">
        <f t="shared" si="2"/>
        <v>0</v>
      </c>
      <c r="I71" s="27"/>
      <c r="J71" s="34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13.5" customHeight="1" x14ac:dyDescent="0.2">
      <c r="A72" s="68" t="s">
        <v>121</v>
      </c>
      <c r="B72" s="191" t="s">
        <v>143</v>
      </c>
      <c r="C72" s="158"/>
      <c r="D72" s="158"/>
      <c r="E72" s="158"/>
      <c r="F72" s="159"/>
      <c r="G72" s="70">
        <f t="shared" ref="G72:H72" si="3">G61</f>
        <v>0.27800000000000002</v>
      </c>
      <c r="H72" s="69">
        <f t="shared" si="3"/>
        <v>0</v>
      </c>
      <c r="I72" s="27"/>
      <c r="J72" s="34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13.5" customHeight="1" x14ac:dyDescent="0.2">
      <c r="A73" s="68" t="s">
        <v>134</v>
      </c>
      <c r="B73" s="191" t="s">
        <v>144</v>
      </c>
      <c r="C73" s="158"/>
      <c r="D73" s="158"/>
      <c r="E73" s="158"/>
      <c r="F73" s="158"/>
      <c r="G73" s="159"/>
      <c r="H73" s="69">
        <f>H68</f>
        <v>220.88</v>
      </c>
      <c r="I73" s="27"/>
      <c r="J73" s="34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13.5" customHeight="1" x14ac:dyDescent="0.2">
      <c r="A74" s="183" t="s">
        <v>145</v>
      </c>
      <c r="B74" s="158"/>
      <c r="C74" s="158"/>
      <c r="D74" s="158"/>
      <c r="E74" s="158"/>
      <c r="F74" s="159"/>
      <c r="G74" s="71">
        <f>SUM(G71:G72)</f>
        <v>0.47240000000000004</v>
      </c>
      <c r="H74" s="72">
        <f>SUM(H71:H73)</f>
        <v>220.88</v>
      </c>
      <c r="I74" s="27"/>
      <c r="J74" s="34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13.5" customHeight="1" x14ac:dyDescent="0.2">
      <c r="A75" s="73"/>
      <c r="B75" s="73"/>
      <c r="C75" s="73"/>
      <c r="D75" s="73"/>
      <c r="E75" s="73"/>
      <c r="F75" s="73"/>
      <c r="G75" s="73"/>
      <c r="H75" s="73"/>
      <c r="I75" s="27"/>
      <c r="J75" s="34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ht="13.5" customHeight="1" x14ac:dyDescent="0.2">
      <c r="A76" s="187" t="s">
        <v>146</v>
      </c>
      <c r="B76" s="158"/>
      <c r="C76" s="158"/>
      <c r="D76" s="158"/>
      <c r="E76" s="158"/>
      <c r="F76" s="159"/>
      <c r="G76" s="42" t="s">
        <v>104</v>
      </c>
      <c r="H76" s="42" t="s">
        <v>105</v>
      </c>
      <c r="I76" s="27"/>
      <c r="J76" s="34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ht="13.5" customHeight="1" x14ac:dyDescent="0.2">
      <c r="A77" s="58" t="s">
        <v>68</v>
      </c>
      <c r="B77" s="181" t="s">
        <v>147</v>
      </c>
      <c r="C77" s="158"/>
      <c r="D77" s="158"/>
      <c r="E77" s="158"/>
      <c r="F77" s="159"/>
      <c r="G77" s="74">
        <v>4.5999999999999999E-3</v>
      </c>
      <c r="H77" s="75">
        <f>G77*(H42+H49)</f>
        <v>0</v>
      </c>
      <c r="I77" s="27"/>
      <c r="J77" s="34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spans="1:26" ht="13.5" customHeight="1" x14ac:dyDescent="0.2">
      <c r="A78" s="51" t="s">
        <v>70</v>
      </c>
      <c r="B78" s="181" t="s">
        <v>148</v>
      </c>
      <c r="C78" s="158"/>
      <c r="D78" s="158"/>
      <c r="E78" s="158"/>
      <c r="F78" s="159"/>
      <c r="G78" s="52">
        <v>4.0000000000000002E-4</v>
      </c>
      <c r="H78" s="64">
        <f>G78*H77</f>
        <v>0</v>
      </c>
      <c r="I78" s="27"/>
      <c r="J78" s="34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spans="1:26" ht="13.5" customHeight="1" x14ac:dyDescent="0.2">
      <c r="A79" s="51" t="s">
        <v>73</v>
      </c>
      <c r="B79" s="181" t="s">
        <v>149</v>
      </c>
      <c r="C79" s="158"/>
      <c r="D79" s="158"/>
      <c r="E79" s="158"/>
      <c r="F79" s="159"/>
      <c r="G79" s="52">
        <v>3.5999999999999997E-2</v>
      </c>
      <c r="H79" s="64">
        <f>G79*H77</f>
        <v>0</v>
      </c>
      <c r="I79" s="27"/>
      <c r="J79" s="34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spans="1:26" ht="13.5" customHeight="1" x14ac:dyDescent="0.2">
      <c r="A80" s="51" t="s">
        <v>75</v>
      </c>
      <c r="B80" s="181" t="s">
        <v>150</v>
      </c>
      <c r="C80" s="158"/>
      <c r="D80" s="158"/>
      <c r="E80" s="158"/>
      <c r="F80" s="159"/>
      <c r="G80" s="79">
        <v>9.7000000000000005E-4</v>
      </c>
      <c r="H80" s="64">
        <f>G80*(H42+H49)</f>
        <v>0</v>
      </c>
      <c r="I80" s="27"/>
      <c r="J80" s="34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1:26" ht="13.5" customHeight="1" x14ac:dyDescent="0.2">
      <c r="A81" s="51" t="s">
        <v>77</v>
      </c>
      <c r="B81" s="181" t="s">
        <v>151</v>
      </c>
      <c r="C81" s="158"/>
      <c r="D81" s="158"/>
      <c r="E81" s="158"/>
      <c r="F81" s="159"/>
      <c r="G81" s="52">
        <f>G61*G80</f>
        <v>2.6966000000000002E-4</v>
      </c>
      <c r="H81" s="64">
        <f>G81*H80</f>
        <v>0</v>
      </c>
      <c r="I81" s="27"/>
      <c r="J81" s="34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spans="1:26" ht="13.5" customHeight="1" x14ac:dyDescent="0.2">
      <c r="A82" s="51" t="s">
        <v>111</v>
      </c>
      <c r="B82" s="181" t="s">
        <v>152</v>
      </c>
      <c r="C82" s="158"/>
      <c r="D82" s="158"/>
      <c r="E82" s="158"/>
      <c r="F82" s="159"/>
      <c r="G82" s="52">
        <v>4.0000000000000001E-3</v>
      </c>
      <c r="H82" s="64">
        <f>G82*H80</f>
        <v>0</v>
      </c>
      <c r="I82" s="27"/>
      <c r="J82" s="34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spans="1:26" ht="13.5" customHeight="1" x14ac:dyDescent="0.2">
      <c r="A83" s="183" t="s">
        <v>153</v>
      </c>
      <c r="B83" s="158"/>
      <c r="C83" s="158"/>
      <c r="D83" s="158"/>
      <c r="E83" s="158"/>
      <c r="F83" s="159"/>
      <c r="G83" s="71">
        <f t="shared" ref="G83:H83" si="4">SUM(G77:G82)</f>
        <v>4.6239659999999988E-2</v>
      </c>
      <c r="H83" s="76">
        <f t="shared" si="4"/>
        <v>0</v>
      </c>
      <c r="I83" s="27"/>
      <c r="J83" s="34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spans="1:26" ht="150" customHeight="1" x14ac:dyDescent="0.2">
      <c r="A84" s="263" t="s">
        <v>293</v>
      </c>
      <c r="B84" s="210"/>
      <c r="C84" s="210"/>
      <c r="D84" s="210"/>
      <c r="E84" s="210"/>
      <c r="F84" s="210"/>
      <c r="G84" s="210"/>
      <c r="H84" s="211"/>
      <c r="I84" s="27"/>
      <c r="J84" s="34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spans="1:26" ht="13.5" customHeight="1" x14ac:dyDescent="0.2">
      <c r="A85" s="73"/>
      <c r="B85" s="73"/>
      <c r="C85" s="73"/>
      <c r="D85" s="73"/>
      <c r="E85" s="73"/>
      <c r="F85" s="73"/>
      <c r="G85" s="73"/>
      <c r="H85" s="73"/>
      <c r="I85" s="27"/>
      <c r="J85" s="34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spans="1:26" ht="13.5" customHeight="1" x14ac:dyDescent="0.2">
      <c r="A86" s="187" t="s">
        <v>154</v>
      </c>
      <c r="B86" s="158"/>
      <c r="C86" s="158"/>
      <c r="D86" s="158"/>
      <c r="E86" s="158"/>
      <c r="F86" s="159"/>
      <c r="G86" s="41" t="s">
        <v>104</v>
      </c>
      <c r="H86" s="42" t="s">
        <v>105</v>
      </c>
      <c r="I86" s="27"/>
      <c r="J86" s="34"/>
      <c r="K86" s="27"/>
      <c r="L86" s="34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spans="1:26" ht="13.5" customHeight="1" x14ac:dyDescent="0.2">
      <c r="A87" s="49" t="s">
        <v>155</v>
      </c>
      <c r="B87" s="188" t="s">
        <v>156</v>
      </c>
      <c r="C87" s="158"/>
      <c r="D87" s="158"/>
      <c r="E87" s="158"/>
      <c r="F87" s="159"/>
      <c r="G87" s="77" t="s">
        <v>117</v>
      </c>
      <c r="H87" s="129" t="s">
        <v>105</v>
      </c>
      <c r="I87" s="27"/>
      <c r="J87" s="34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spans="1:26" ht="13.5" customHeight="1" x14ac:dyDescent="0.2">
      <c r="A88" s="51" t="s">
        <v>68</v>
      </c>
      <c r="B88" s="181" t="s">
        <v>157</v>
      </c>
      <c r="C88" s="158"/>
      <c r="D88" s="158"/>
      <c r="E88" s="158"/>
      <c r="F88" s="159"/>
      <c r="G88" s="60">
        <v>0</v>
      </c>
      <c r="H88" s="78">
        <f>G88*H42</f>
        <v>0</v>
      </c>
      <c r="I88" s="34"/>
      <c r="J88" s="34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spans="1:26" ht="13.5" customHeight="1" x14ac:dyDescent="0.2">
      <c r="A89" s="51" t="s">
        <v>70</v>
      </c>
      <c r="B89" s="181" t="s">
        <v>158</v>
      </c>
      <c r="C89" s="158"/>
      <c r="D89" s="158"/>
      <c r="E89" s="158"/>
      <c r="F89" s="159"/>
      <c r="G89" s="60">
        <v>1.67E-2</v>
      </c>
      <c r="H89" s="78">
        <f>G89*H42</f>
        <v>0</v>
      </c>
      <c r="I89" s="27"/>
      <c r="J89" s="34"/>
      <c r="K89" s="34"/>
      <c r="L89" s="34"/>
      <c r="M89" s="34"/>
      <c r="N89" s="34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spans="1:26" ht="13.5" customHeight="1" x14ac:dyDescent="0.2">
      <c r="A90" s="51" t="s">
        <v>73</v>
      </c>
      <c r="B90" s="181" t="s">
        <v>159</v>
      </c>
      <c r="C90" s="158"/>
      <c r="D90" s="158"/>
      <c r="E90" s="158"/>
      <c r="F90" s="159"/>
      <c r="G90" s="52">
        <v>2.1000000000000001E-4</v>
      </c>
      <c r="H90" s="78">
        <f>G90*H42</f>
        <v>0</v>
      </c>
      <c r="I90" s="27"/>
      <c r="J90" s="34"/>
      <c r="K90" s="34"/>
      <c r="L90" s="34"/>
      <c r="M90" s="34"/>
      <c r="N90" s="34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spans="1:26" ht="13.5" customHeight="1" x14ac:dyDescent="0.2">
      <c r="A91" s="51" t="s">
        <v>75</v>
      </c>
      <c r="B91" s="181" t="s">
        <v>160</v>
      </c>
      <c r="C91" s="158"/>
      <c r="D91" s="158"/>
      <c r="E91" s="158"/>
      <c r="F91" s="159"/>
      <c r="G91" s="52">
        <v>3.3E-3</v>
      </c>
      <c r="H91" s="78">
        <f>G91*H42</f>
        <v>0</v>
      </c>
      <c r="I91" s="27"/>
      <c r="J91" s="34"/>
      <c r="K91" s="34"/>
      <c r="L91" s="34"/>
      <c r="M91" s="34"/>
      <c r="N91" s="34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spans="1:26" ht="13.5" customHeight="1" x14ac:dyDescent="0.2">
      <c r="A92" s="51" t="s">
        <v>77</v>
      </c>
      <c r="B92" s="181" t="s">
        <v>161</v>
      </c>
      <c r="C92" s="158"/>
      <c r="D92" s="158"/>
      <c r="E92" s="158"/>
      <c r="F92" s="159"/>
      <c r="G92" s="60">
        <v>6.0000000000000001E-3</v>
      </c>
      <c r="H92" s="78">
        <f>G92*H42</f>
        <v>0</v>
      </c>
      <c r="I92" s="27"/>
      <c r="J92" s="34"/>
      <c r="K92" s="34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spans="1:26" ht="13.5" customHeight="1" x14ac:dyDescent="0.2">
      <c r="A93" s="182" t="s">
        <v>162</v>
      </c>
      <c r="B93" s="158"/>
      <c r="C93" s="158"/>
      <c r="D93" s="158"/>
      <c r="E93" s="158"/>
      <c r="F93" s="159"/>
      <c r="G93" s="80">
        <f t="shared" ref="G93:H93" si="5">SUM(G88:G92)</f>
        <v>2.6209999999999997E-2</v>
      </c>
      <c r="H93" s="81">
        <f t="shared" si="5"/>
        <v>0</v>
      </c>
      <c r="I93" s="27"/>
      <c r="J93" s="34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spans="1:26" ht="13.5" customHeight="1" x14ac:dyDescent="0.2">
      <c r="A94" s="51" t="s">
        <v>111</v>
      </c>
      <c r="B94" s="181" t="s">
        <v>163</v>
      </c>
      <c r="C94" s="158"/>
      <c r="D94" s="158"/>
      <c r="E94" s="158"/>
      <c r="F94" s="159"/>
      <c r="G94" s="52">
        <f>(G61*G49)+(G61*G88)+(G61*G89)+(G61*G90)+(G61*G91)+(G61*G92)</f>
        <v>6.1329580000000009E-2</v>
      </c>
      <c r="H94" s="53">
        <f>G94*H42</f>
        <v>0</v>
      </c>
      <c r="I94" s="27"/>
      <c r="J94" s="34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spans="1:26" ht="13.5" customHeight="1" x14ac:dyDescent="0.2">
      <c r="A95" s="192" t="s">
        <v>164</v>
      </c>
      <c r="B95" s="158"/>
      <c r="C95" s="158"/>
      <c r="D95" s="158"/>
      <c r="E95" s="158"/>
      <c r="F95" s="159"/>
      <c r="G95" s="82">
        <f>G93+G94</f>
        <v>8.7539580000000006E-2</v>
      </c>
      <c r="H95" s="83">
        <f>H93+H94</f>
        <v>0</v>
      </c>
      <c r="I95" s="27"/>
      <c r="J95" s="34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spans="1:26" ht="174" customHeight="1" x14ac:dyDescent="0.2">
      <c r="A96" s="193" t="s">
        <v>297</v>
      </c>
      <c r="B96" s="213"/>
      <c r="C96" s="213"/>
      <c r="D96" s="213"/>
      <c r="E96" s="213"/>
      <c r="F96" s="213"/>
      <c r="G96" s="213"/>
      <c r="H96" s="214"/>
      <c r="I96" s="27"/>
      <c r="J96" s="34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spans="1:26" ht="13.5" customHeight="1" x14ac:dyDescent="0.2">
      <c r="A97" s="77" t="s">
        <v>165</v>
      </c>
      <c r="B97" s="188" t="s">
        <v>166</v>
      </c>
      <c r="C97" s="158"/>
      <c r="D97" s="158"/>
      <c r="E97" s="158"/>
      <c r="F97" s="159"/>
      <c r="G97" s="77" t="s">
        <v>117</v>
      </c>
      <c r="H97" s="129" t="s">
        <v>105</v>
      </c>
      <c r="I97" s="27"/>
      <c r="J97" s="34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spans="1:26" ht="13.5" customHeight="1" x14ac:dyDescent="0.2">
      <c r="A98" s="51" t="s">
        <v>68</v>
      </c>
      <c r="B98" s="181" t="s">
        <v>167</v>
      </c>
      <c r="C98" s="158"/>
      <c r="D98" s="158"/>
      <c r="E98" s="158"/>
      <c r="F98" s="159"/>
      <c r="G98" s="44" t="s">
        <v>106</v>
      </c>
      <c r="H98" s="84" t="s">
        <v>168</v>
      </c>
      <c r="I98" s="27"/>
      <c r="J98" s="34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spans="1:26" ht="13.5" customHeight="1" x14ac:dyDescent="0.2">
      <c r="A99" s="192" t="s">
        <v>169</v>
      </c>
      <c r="B99" s="158"/>
      <c r="C99" s="158"/>
      <c r="D99" s="158"/>
      <c r="E99" s="158"/>
      <c r="F99" s="159"/>
      <c r="G99" s="82" t="str">
        <f>G98</f>
        <v>N/A *</v>
      </c>
      <c r="H99" s="85" t="s">
        <v>168</v>
      </c>
      <c r="I99" s="27"/>
      <c r="J99" s="34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spans="1:26" ht="13.5" customHeight="1" x14ac:dyDescent="0.2">
      <c r="A100" s="86">
        <v>4</v>
      </c>
      <c r="B100" s="189" t="s">
        <v>170</v>
      </c>
      <c r="C100" s="158"/>
      <c r="D100" s="158"/>
      <c r="E100" s="158"/>
      <c r="F100" s="190"/>
      <c r="G100" s="87" t="s">
        <v>117</v>
      </c>
      <c r="H100" s="67" t="s">
        <v>105</v>
      </c>
      <c r="I100" s="27"/>
      <c r="J100" s="34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spans="1:26" ht="13.5" customHeight="1" x14ac:dyDescent="0.2">
      <c r="A101" s="68" t="s">
        <v>155</v>
      </c>
      <c r="B101" s="191" t="s">
        <v>171</v>
      </c>
      <c r="C101" s="158"/>
      <c r="D101" s="158"/>
      <c r="E101" s="158"/>
      <c r="F101" s="159"/>
      <c r="G101" s="60">
        <f t="shared" ref="G101:H101" si="6">G95</f>
        <v>8.7539580000000006E-2</v>
      </c>
      <c r="H101" s="88">
        <f t="shared" si="6"/>
        <v>0</v>
      </c>
      <c r="I101" s="27"/>
      <c r="J101" s="34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spans="1:26" ht="13.5" customHeight="1" x14ac:dyDescent="0.2">
      <c r="A102" s="68" t="s">
        <v>165</v>
      </c>
      <c r="B102" s="191" t="s">
        <v>172</v>
      </c>
      <c r="C102" s="158"/>
      <c r="D102" s="158"/>
      <c r="E102" s="158"/>
      <c r="F102" s="159"/>
      <c r="G102" s="44" t="s">
        <v>106</v>
      </c>
      <c r="H102" s="84" t="s">
        <v>168</v>
      </c>
      <c r="I102" s="27"/>
      <c r="J102" s="34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spans="1:26" ht="13.5" customHeight="1" x14ac:dyDescent="0.2">
      <c r="A103" s="183" t="s">
        <v>173</v>
      </c>
      <c r="B103" s="158"/>
      <c r="C103" s="158"/>
      <c r="D103" s="158"/>
      <c r="E103" s="158"/>
      <c r="F103" s="159"/>
      <c r="G103" s="71">
        <f>SUM(G101:G102)</f>
        <v>8.7539580000000006E-2</v>
      </c>
      <c r="H103" s="89">
        <f>H101</f>
        <v>0</v>
      </c>
      <c r="I103" s="27"/>
      <c r="J103" s="34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spans="1:26" ht="13.5" customHeight="1" x14ac:dyDescent="0.2">
      <c r="A104" s="212"/>
      <c r="B104" s="158"/>
      <c r="C104" s="158"/>
      <c r="D104" s="158"/>
      <c r="E104" s="158"/>
      <c r="F104" s="158"/>
      <c r="G104" s="158"/>
      <c r="H104" s="159"/>
      <c r="I104" s="27"/>
      <c r="J104" s="34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spans="1:26" ht="13.5" customHeight="1" x14ac:dyDescent="0.2">
      <c r="A105" s="187" t="s">
        <v>174</v>
      </c>
      <c r="B105" s="158"/>
      <c r="C105" s="158"/>
      <c r="D105" s="158"/>
      <c r="E105" s="158"/>
      <c r="F105" s="158"/>
      <c r="G105" s="158"/>
      <c r="H105" s="159"/>
      <c r="I105" s="27"/>
      <c r="J105" s="34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spans="1:26" ht="13.5" customHeight="1" x14ac:dyDescent="0.2">
      <c r="A106" s="49">
        <v>5</v>
      </c>
      <c r="B106" s="188" t="s">
        <v>175</v>
      </c>
      <c r="C106" s="158"/>
      <c r="D106" s="158"/>
      <c r="E106" s="158"/>
      <c r="F106" s="158"/>
      <c r="G106" s="159"/>
      <c r="H106" s="133" t="s">
        <v>105</v>
      </c>
      <c r="I106" s="27"/>
      <c r="J106" s="34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spans="1:26" ht="13.5" customHeight="1" x14ac:dyDescent="0.2">
      <c r="A107" s="58" t="s">
        <v>68</v>
      </c>
      <c r="B107" s="181" t="s">
        <v>176</v>
      </c>
      <c r="C107" s="158"/>
      <c r="D107" s="158"/>
      <c r="E107" s="158"/>
      <c r="F107" s="158"/>
      <c r="G107" s="159"/>
      <c r="H107" s="90">
        <f>Insumos!F31*12/42</f>
        <v>0</v>
      </c>
      <c r="I107" s="27"/>
      <c r="J107" s="34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spans="1:26" ht="13.5" customHeight="1" x14ac:dyDescent="0.2">
      <c r="A108" s="58" t="s">
        <v>70</v>
      </c>
      <c r="B108" s="181" t="s">
        <v>177</v>
      </c>
      <c r="C108" s="158"/>
      <c r="D108" s="158"/>
      <c r="E108" s="158"/>
      <c r="F108" s="158"/>
      <c r="G108" s="159"/>
      <c r="H108" s="91">
        <f>Insumos!F37</f>
        <v>0</v>
      </c>
      <c r="I108" s="27"/>
      <c r="J108" s="34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spans="1:26" ht="13.5" customHeight="1" x14ac:dyDescent="0.2">
      <c r="A109" s="58" t="s">
        <v>73</v>
      </c>
      <c r="B109" s="181" t="s">
        <v>178</v>
      </c>
      <c r="C109" s="158"/>
      <c r="D109" s="158"/>
      <c r="E109" s="158"/>
      <c r="F109" s="158"/>
      <c r="G109" s="159"/>
      <c r="H109" s="91" t="s">
        <v>74</v>
      </c>
      <c r="I109" s="27"/>
      <c r="J109" s="34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spans="1:26" ht="13.5" customHeight="1" x14ac:dyDescent="0.2">
      <c r="A110" s="58" t="s">
        <v>75</v>
      </c>
      <c r="B110" s="181" t="s">
        <v>179</v>
      </c>
      <c r="C110" s="158"/>
      <c r="D110" s="158"/>
      <c r="E110" s="158"/>
      <c r="F110" s="158"/>
      <c r="G110" s="159"/>
      <c r="H110" s="91">
        <f>Insumos!F40</f>
        <v>0</v>
      </c>
      <c r="I110" s="27"/>
      <c r="J110" s="34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spans="1:26" ht="13.5" customHeight="1" x14ac:dyDescent="0.2">
      <c r="A111" s="183" t="s">
        <v>180</v>
      </c>
      <c r="B111" s="158"/>
      <c r="C111" s="158"/>
      <c r="D111" s="158"/>
      <c r="E111" s="158"/>
      <c r="F111" s="158"/>
      <c r="G111" s="159"/>
      <c r="H111" s="76">
        <f>SUM(H107:H110)</f>
        <v>0</v>
      </c>
      <c r="I111" s="27"/>
      <c r="J111" s="34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spans="1:26" ht="42.75" customHeight="1" x14ac:dyDescent="0.2">
      <c r="A112" s="193" t="s">
        <v>306</v>
      </c>
      <c r="B112" s="213"/>
      <c r="C112" s="213"/>
      <c r="D112" s="213"/>
      <c r="E112" s="213"/>
      <c r="F112" s="213"/>
      <c r="G112" s="213"/>
      <c r="H112" s="214"/>
      <c r="I112" s="27"/>
      <c r="J112" s="34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spans="1:26" ht="12.75" customHeight="1" x14ac:dyDescent="0.2">
      <c r="A113" s="208"/>
      <c r="B113" s="158"/>
      <c r="C113" s="158"/>
      <c r="D113" s="158"/>
      <c r="E113" s="158"/>
      <c r="F113" s="158"/>
      <c r="G113" s="158"/>
      <c r="H113" s="158"/>
      <c r="I113" s="27"/>
      <c r="J113" s="34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spans="1:26" ht="12.75" customHeight="1" x14ac:dyDescent="0.2">
      <c r="A114" s="187" t="s">
        <v>181</v>
      </c>
      <c r="B114" s="158"/>
      <c r="C114" s="158"/>
      <c r="D114" s="158"/>
      <c r="E114" s="158"/>
      <c r="F114" s="158"/>
      <c r="G114" s="158"/>
      <c r="H114" s="159"/>
      <c r="I114" s="27"/>
      <c r="J114" s="34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spans="1:26" ht="12.75" customHeight="1" x14ac:dyDescent="0.2">
      <c r="A115" s="49">
        <v>6</v>
      </c>
      <c r="B115" s="188" t="s">
        <v>182</v>
      </c>
      <c r="C115" s="158"/>
      <c r="D115" s="158"/>
      <c r="E115" s="158"/>
      <c r="F115" s="159"/>
      <c r="G115" s="49" t="s">
        <v>117</v>
      </c>
      <c r="H115" s="133" t="s">
        <v>105</v>
      </c>
      <c r="I115" s="27"/>
      <c r="J115" s="34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spans="1:26" ht="12.75" customHeight="1" x14ac:dyDescent="0.2">
      <c r="A116" s="51" t="s">
        <v>68</v>
      </c>
      <c r="B116" s="181" t="s">
        <v>183</v>
      </c>
      <c r="C116" s="158"/>
      <c r="D116" s="158"/>
      <c r="E116" s="158"/>
      <c r="F116" s="159"/>
      <c r="G116" s="122">
        <v>0</v>
      </c>
      <c r="H116" s="59">
        <f>SUM(H42+H74+H83+H103+H111)*G116</f>
        <v>0</v>
      </c>
      <c r="I116" s="27"/>
      <c r="J116" s="34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spans="1:26" ht="12.75" customHeight="1" x14ac:dyDescent="0.2">
      <c r="A117" s="51" t="s">
        <v>70</v>
      </c>
      <c r="B117" s="191" t="s">
        <v>184</v>
      </c>
      <c r="C117" s="158"/>
      <c r="D117" s="158"/>
      <c r="E117" s="158"/>
      <c r="F117" s="159"/>
      <c r="G117" s="122">
        <v>0</v>
      </c>
      <c r="H117" s="59">
        <f>SUM(H42+H74+H83+H103+H111+H116)*G117</f>
        <v>0</v>
      </c>
      <c r="I117" s="27"/>
      <c r="J117" s="34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spans="1:26" ht="12.75" customHeight="1" x14ac:dyDescent="0.2">
      <c r="A118" s="51" t="s">
        <v>73</v>
      </c>
      <c r="B118" s="181" t="s">
        <v>185</v>
      </c>
      <c r="C118" s="158"/>
      <c r="D118" s="158"/>
      <c r="E118" s="158"/>
      <c r="F118" s="159"/>
      <c r="G118" s="60">
        <f>SUM(G119:G121)</f>
        <v>0</v>
      </c>
      <c r="H118" s="59">
        <f>H134*G118</f>
        <v>0</v>
      </c>
      <c r="I118" s="27"/>
      <c r="J118" s="34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spans="1:26" ht="12.75" customHeight="1" x14ac:dyDescent="0.2">
      <c r="A119" s="51"/>
      <c r="B119" s="181" t="s">
        <v>186</v>
      </c>
      <c r="C119" s="158"/>
      <c r="D119" s="158"/>
      <c r="E119" s="158"/>
      <c r="F119" s="159"/>
      <c r="G119" s="122">
        <v>0</v>
      </c>
      <c r="H119" s="59">
        <f>H134*G119</f>
        <v>0</v>
      </c>
      <c r="I119" s="27"/>
      <c r="J119" s="34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spans="1:26" ht="12.75" customHeight="1" x14ac:dyDescent="0.2">
      <c r="A120" s="51"/>
      <c r="B120" s="181" t="s">
        <v>187</v>
      </c>
      <c r="C120" s="158"/>
      <c r="D120" s="158"/>
      <c r="E120" s="158"/>
      <c r="F120" s="159"/>
      <c r="G120" s="122">
        <v>0</v>
      </c>
      <c r="H120" s="59">
        <f>H134*G120</f>
        <v>0</v>
      </c>
      <c r="I120" s="27"/>
      <c r="J120" s="34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spans="1:26" ht="12.75" customHeight="1" x14ac:dyDescent="0.2">
      <c r="A121" s="51"/>
      <c r="B121" s="181" t="s">
        <v>188</v>
      </c>
      <c r="C121" s="158"/>
      <c r="D121" s="158"/>
      <c r="E121" s="158"/>
      <c r="F121" s="159"/>
      <c r="G121" s="60">
        <v>0</v>
      </c>
      <c r="H121" s="59">
        <f>SUM(H42+H74+H83+H103+H111+H117)*G121</f>
        <v>0</v>
      </c>
      <c r="I121" s="27"/>
      <c r="J121" s="34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spans="1:26" ht="12.75" customHeight="1" x14ac:dyDescent="0.2">
      <c r="A122" s="51"/>
      <c r="B122" s="181" t="s">
        <v>189</v>
      </c>
      <c r="C122" s="158"/>
      <c r="D122" s="158"/>
      <c r="E122" s="158"/>
      <c r="F122" s="159"/>
      <c r="G122" s="264"/>
      <c r="H122" s="207"/>
      <c r="I122" s="27"/>
      <c r="J122" s="34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spans="1:26" ht="12.75" customHeight="1" x14ac:dyDescent="0.2">
      <c r="A123" s="183" t="s">
        <v>190</v>
      </c>
      <c r="B123" s="158"/>
      <c r="C123" s="158"/>
      <c r="D123" s="158"/>
      <c r="E123" s="158"/>
      <c r="F123" s="159"/>
      <c r="G123" s="93">
        <f t="shared" ref="G123:H123" si="7">SUM(G116:G118)</f>
        <v>0</v>
      </c>
      <c r="H123" s="94">
        <f t="shared" si="7"/>
        <v>0</v>
      </c>
      <c r="I123" s="27"/>
      <c r="J123" s="34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spans="1:26" ht="57" customHeight="1" x14ac:dyDescent="0.2">
      <c r="A124" s="184" t="s">
        <v>298</v>
      </c>
      <c r="B124" s="213"/>
      <c r="C124" s="213"/>
      <c r="D124" s="213"/>
      <c r="E124" s="213"/>
      <c r="F124" s="213"/>
      <c r="G124" s="213"/>
      <c r="H124" s="214"/>
      <c r="I124" s="27"/>
      <c r="J124" s="34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spans="1:26" ht="15.75" customHeight="1" x14ac:dyDescent="0.2">
      <c r="A125" s="95"/>
      <c r="B125" s="96"/>
      <c r="C125" s="96"/>
      <c r="D125" s="96"/>
      <c r="E125" s="96"/>
      <c r="F125" s="96"/>
      <c r="G125" s="96"/>
      <c r="H125" s="96"/>
      <c r="I125" s="27"/>
      <c r="J125" s="34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spans="1:26" ht="12.75" customHeight="1" x14ac:dyDescent="0.2">
      <c r="A126" s="187" t="s">
        <v>191</v>
      </c>
      <c r="B126" s="158"/>
      <c r="C126" s="158"/>
      <c r="D126" s="158"/>
      <c r="E126" s="158"/>
      <c r="F126" s="158"/>
      <c r="G126" s="158"/>
      <c r="H126" s="159"/>
      <c r="I126" s="27"/>
      <c r="J126" s="34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spans="1:26" ht="12.75" customHeight="1" x14ac:dyDescent="0.2">
      <c r="A127" s="113" t="s">
        <v>68</v>
      </c>
      <c r="B127" s="268" t="s">
        <v>103</v>
      </c>
      <c r="C127" s="210"/>
      <c r="D127" s="210"/>
      <c r="E127" s="210"/>
      <c r="F127" s="210"/>
      <c r="G127" s="211"/>
      <c r="H127" s="114">
        <f>H42</f>
        <v>0</v>
      </c>
      <c r="I127" s="27"/>
      <c r="J127" s="34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spans="1:26" ht="12.75" customHeight="1" x14ac:dyDescent="0.2">
      <c r="A128" s="113" t="s">
        <v>70</v>
      </c>
      <c r="B128" s="268" t="s">
        <v>192</v>
      </c>
      <c r="C128" s="210"/>
      <c r="D128" s="210"/>
      <c r="E128" s="210"/>
      <c r="F128" s="210"/>
      <c r="G128" s="211"/>
      <c r="H128" s="114">
        <f>H74</f>
        <v>220.88</v>
      </c>
      <c r="I128" s="27"/>
      <c r="J128" s="34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spans="1:26" ht="12.75" customHeight="1" x14ac:dyDescent="0.2">
      <c r="A129" s="113" t="s">
        <v>73</v>
      </c>
      <c r="B129" s="268" t="s">
        <v>193</v>
      </c>
      <c r="C129" s="210"/>
      <c r="D129" s="210"/>
      <c r="E129" s="210"/>
      <c r="F129" s="210"/>
      <c r="G129" s="211"/>
      <c r="H129" s="114">
        <f>H83</f>
        <v>0</v>
      </c>
      <c r="I129" s="27"/>
      <c r="J129" s="34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spans="1:26" ht="12.75" customHeight="1" x14ac:dyDescent="0.2">
      <c r="A130" s="113" t="s">
        <v>75</v>
      </c>
      <c r="B130" s="115" t="s">
        <v>194</v>
      </c>
      <c r="C130" s="116"/>
      <c r="D130" s="116"/>
      <c r="E130" s="116"/>
      <c r="F130" s="116"/>
      <c r="G130" s="117"/>
      <c r="H130" s="114">
        <f>H103</f>
        <v>0</v>
      </c>
      <c r="I130" s="27"/>
      <c r="J130" s="34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spans="1:26" ht="12.75" customHeight="1" x14ac:dyDescent="0.2">
      <c r="A131" s="113" t="s">
        <v>77</v>
      </c>
      <c r="B131" s="268" t="s">
        <v>195</v>
      </c>
      <c r="C131" s="210"/>
      <c r="D131" s="210"/>
      <c r="E131" s="210"/>
      <c r="F131" s="210"/>
      <c r="G131" s="211"/>
      <c r="H131" s="114">
        <f>H111</f>
        <v>0</v>
      </c>
      <c r="I131" s="27"/>
      <c r="J131" s="34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spans="1:26" ht="12.75" customHeight="1" x14ac:dyDescent="0.2">
      <c r="A132" s="192" t="s">
        <v>196</v>
      </c>
      <c r="B132" s="158"/>
      <c r="C132" s="158"/>
      <c r="D132" s="158"/>
      <c r="E132" s="158"/>
      <c r="F132" s="158"/>
      <c r="G132" s="159"/>
      <c r="H132" s="61">
        <f>SUM(H127:H131)</f>
        <v>220.88</v>
      </c>
      <c r="I132" s="27"/>
      <c r="J132" s="34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spans="1:26" ht="12.75" customHeight="1" x14ac:dyDescent="0.2">
      <c r="A133" s="112" t="s">
        <v>111</v>
      </c>
      <c r="B133" s="204" t="s">
        <v>275</v>
      </c>
      <c r="C133" s="158"/>
      <c r="D133" s="158"/>
      <c r="E133" s="158"/>
      <c r="F133" s="158"/>
      <c r="G133" s="159"/>
      <c r="H133" s="59">
        <f>H123</f>
        <v>0</v>
      </c>
      <c r="I133" s="27"/>
      <c r="J133" s="34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spans="1:26" ht="12.75" customHeight="1" x14ac:dyDescent="0.2">
      <c r="A134" s="205" t="s">
        <v>197</v>
      </c>
      <c r="B134" s="158"/>
      <c r="C134" s="158"/>
      <c r="D134" s="158"/>
      <c r="E134" s="158"/>
      <c r="F134" s="158"/>
      <c r="G134" s="159"/>
      <c r="H134" s="97">
        <f>(H132+H116+H117)/(1-G118)</f>
        <v>220.88</v>
      </c>
      <c r="I134" s="27"/>
      <c r="J134" s="34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spans="1:26" ht="12.75" customHeight="1" x14ac:dyDescent="0.2">
      <c r="A135" s="98"/>
      <c r="B135" s="98"/>
      <c r="C135" s="98"/>
      <c r="D135" s="98"/>
      <c r="E135" s="98"/>
      <c r="F135" s="98"/>
      <c r="G135" s="98"/>
      <c r="H135" s="99"/>
      <c r="I135" s="27"/>
      <c r="J135" s="34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spans="1:26" ht="12.75" customHeight="1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34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spans="1:26" ht="13.5" customHeight="1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34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spans="1:26" ht="13.5" customHeight="1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34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spans="1:26" ht="13.5" customHeight="1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34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spans="1:26" ht="13.5" customHeight="1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34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spans="1:26" ht="13.5" customHeight="1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34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spans="1:26" ht="13.5" customHeight="1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34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spans="1:26" ht="13.5" customHeight="1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34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spans="1:26" ht="13.5" customHeight="1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34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spans="1:26" ht="13.5" customHeight="1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34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spans="1:26" ht="13.5" customHeight="1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34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spans="1:26" ht="13.5" customHeight="1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34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spans="1:26" ht="13.5" customHeight="1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34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spans="1:26" ht="13.5" customHeight="1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34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spans="1:26" ht="13.5" customHeight="1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34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spans="1:26" ht="13.5" customHeight="1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34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spans="1:26" ht="13.5" customHeight="1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34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spans="1:26" ht="13.5" customHeight="1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34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spans="1:26" ht="13.5" customHeight="1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34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spans="1:26" ht="13.5" customHeight="1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34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spans="1:26" ht="13.5" customHeight="1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34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spans="1:26" ht="13.5" customHeight="1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34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spans="1:26" ht="13.5" customHeight="1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34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spans="1:26" ht="13.5" customHeight="1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34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spans="1:26" ht="13.5" customHeight="1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34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spans="1:26" ht="13.5" customHeight="1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34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spans="1:26" ht="13.5" customHeight="1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34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spans="1:26" ht="13.5" customHeight="1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34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spans="1:26" ht="13.5" customHeight="1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34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spans="1:26" ht="13.5" customHeight="1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34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spans="1:26" ht="13.5" customHeight="1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34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spans="1:26" ht="13.5" customHeight="1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34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spans="1:26" ht="13.5" customHeight="1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34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spans="1:26" ht="13.5" customHeight="1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34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spans="1:26" ht="13.5" customHeight="1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34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spans="1:26" ht="13.5" customHeight="1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34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spans="1:26" ht="13.5" customHeight="1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34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spans="1:26" ht="13.5" customHeight="1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34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spans="1:26" ht="13.5" customHeight="1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34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spans="1:26" ht="13.5" customHeight="1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34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spans="1:26" ht="13.5" customHeight="1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34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spans="1:26" ht="13.5" customHeight="1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34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spans="1:26" ht="13.5" customHeight="1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34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spans="1:26" ht="13.5" customHeight="1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34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spans="1:26" ht="13.5" customHeight="1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34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spans="1:26" ht="13.5" customHeight="1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34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spans="1:26" ht="13.5" customHeight="1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34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spans="1:26" ht="13.5" customHeight="1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34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spans="1:26" ht="13.5" customHeight="1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34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spans="1:26" ht="13.5" customHeight="1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34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spans="1:26" ht="13.5" customHeight="1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34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spans="1:26" ht="13.5" customHeight="1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34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spans="1:26" ht="13.5" customHeight="1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34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spans="1:26" ht="13.5" customHeight="1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34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spans="1:26" ht="13.5" customHeight="1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34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spans="1:26" ht="13.5" customHeight="1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34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spans="1:26" ht="13.5" customHeight="1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34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spans="1:26" ht="13.5" customHeight="1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34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spans="1:26" ht="13.5" customHeight="1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34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spans="1:26" ht="13.5" customHeight="1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34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spans="1:26" ht="13.5" customHeight="1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34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spans="1:26" ht="13.5" customHeight="1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34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spans="1:26" ht="13.5" customHeight="1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34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spans="1:26" ht="13.5" customHeight="1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34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spans="1:26" ht="13.5" customHeight="1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34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spans="1:26" ht="13.5" customHeight="1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34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spans="1:26" ht="13.5" customHeight="1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34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spans="1:26" ht="13.5" customHeight="1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34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spans="1:26" ht="13.5" customHeight="1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34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spans="1:26" ht="13.5" customHeight="1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34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spans="1:26" ht="13.5" customHeight="1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34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spans="1:26" ht="13.5" customHeight="1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34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spans="1:26" ht="13.5" customHeight="1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34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spans="1:26" ht="13.5" customHeight="1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34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spans="1:26" ht="13.5" customHeight="1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34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spans="1:26" ht="13.5" customHeight="1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34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spans="1:26" ht="13.5" customHeight="1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34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spans="1:26" ht="13.5" customHeight="1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34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spans="1:26" ht="13.5" customHeight="1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34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spans="1:26" ht="13.5" customHeight="1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34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spans="1:26" ht="13.5" customHeight="1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34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spans="1:26" ht="13.5" customHeight="1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34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spans="1:26" ht="13.5" customHeight="1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34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spans="1:26" ht="13.5" customHeight="1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34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spans="1:26" ht="13.5" customHeight="1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34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spans="1:26" ht="13.5" customHeight="1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34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spans="1:26" ht="13.5" customHeight="1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34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spans="1:26" ht="13.5" customHeight="1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34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spans="1:26" ht="13.5" customHeight="1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34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spans="1:26" ht="13.5" customHeight="1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34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spans="1:26" ht="13.5" customHeight="1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34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spans="1:26" ht="13.5" customHeight="1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34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spans="1:26" ht="13.5" customHeight="1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34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spans="1:26" ht="13.5" customHeight="1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34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spans="1:26" ht="13.5" customHeight="1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34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spans="1:26" ht="13.5" customHeight="1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34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spans="1:26" ht="13.5" customHeight="1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34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spans="1:26" ht="13.5" customHeight="1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34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spans="1:26" ht="13.5" customHeight="1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34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spans="1:26" ht="13.5" customHeight="1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34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spans="1:26" ht="13.5" customHeight="1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34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spans="1:26" ht="13.5" customHeight="1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34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spans="1:26" ht="13.5" customHeight="1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34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spans="1:26" ht="13.5" customHeight="1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34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spans="1:26" ht="13.5" customHeight="1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34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spans="1:26" ht="13.5" customHeight="1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34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spans="1:26" ht="13.5" customHeight="1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34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spans="1:26" ht="13.5" customHeight="1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34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spans="1:26" ht="13.5" customHeight="1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34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spans="1:26" ht="13.5" customHeight="1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34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spans="1:26" ht="13.5" customHeight="1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34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spans="1:26" ht="13.5" customHeight="1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34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spans="1:26" ht="13.5" customHeight="1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34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spans="1:26" ht="13.5" customHeight="1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34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spans="1:26" ht="13.5" customHeight="1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34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spans="1:26" ht="13.5" customHeight="1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34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spans="1:26" ht="13.5" customHeight="1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34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spans="1:26" ht="13.5" customHeight="1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34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spans="1:26" ht="13.5" customHeight="1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34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spans="1:26" ht="13.5" customHeight="1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34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spans="1:26" ht="13.5" customHeight="1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34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spans="1:26" ht="13.5" customHeight="1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34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spans="1:26" ht="13.5" customHeight="1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34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spans="1:26" ht="13.5" customHeight="1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34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spans="1:26" ht="13.5" customHeight="1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34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spans="1:26" ht="13.5" customHeight="1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34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spans="1:26" ht="13.5" customHeight="1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34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spans="1:26" ht="13.5" customHeight="1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34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spans="1:26" ht="13.5" customHeight="1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34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spans="1:26" ht="13.5" customHeight="1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34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spans="1:26" ht="13.5" customHeight="1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34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spans="1:26" ht="13.5" customHeight="1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34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spans="1:26" ht="13.5" customHeight="1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34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spans="1:26" ht="13.5" customHeight="1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34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spans="1:26" ht="13.5" customHeight="1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34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spans="1:26" ht="13.5" customHeight="1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34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spans="1:26" ht="13.5" customHeight="1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34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spans="1:26" ht="13.5" customHeight="1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34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spans="1:26" ht="13.5" customHeight="1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34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spans="1:26" ht="13.5" customHeight="1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34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spans="1:26" ht="13.5" customHeight="1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34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spans="1:26" ht="13.5" customHeight="1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34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spans="1:26" ht="13.5" customHeight="1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34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spans="1:26" ht="13.5" customHeight="1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34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spans="1:26" ht="13.5" customHeight="1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34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spans="1:26" ht="13.5" customHeight="1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34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spans="1:26" ht="13.5" customHeight="1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34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spans="1:26" ht="13.5" customHeight="1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34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spans="1:26" ht="13.5" customHeight="1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34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spans="1:26" ht="13.5" customHeight="1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34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spans="1:26" ht="13.5" customHeight="1" x14ac:dyDescent="0.2">
      <c r="A286" s="27"/>
      <c r="B286" s="27"/>
      <c r="C286" s="27"/>
      <c r="D286" s="27"/>
      <c r="E286" s="27"/>
      <c r="F286" s="27"/>
      <c r="G286" s="27"/>
      <c r="H286" s="27"/>
      <c r="I286" s="27"/>
      <c r="J286" s="34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spans="1:26" ht="13.5" customHeight="1" x14ac:dyDescent="0.2">
      <c r="A287" s="27"/>
      <c r="B287" s="27"/>
      <c r="C287" s="27"/>
      <c r="D287" s="27"/>
      <c r="E287" s="27"/>
      <c r="F287" s="27"/>
      <c r="G287" s="27"/>
      <c r="H287" s="27"/>
      <c r="I287" s="27"/>
      <c r="J287" s="34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spans="1:26" ht="13.5" customHeight="1" x14ac:dyDescent="0.2">
      <c r="A288" s="27"/>
      <c r="B288" s="27"/>
      <c r="C288" s="27"/>
      <c r="D288" s="27"/>
      <c r="E288" s="27"/>
      <c r="F288" s="27"/>
      <c r="G288" s="27"/>
      <c r="H288" s="27"/>
      <c r="I288" s="27"/>
      <c r="J288" s="34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spans="1:26" ht="13.5" customHeight="1" x14ac:dyDescent="0.2">
      <c r="A289" s="27"/>
      <c r="B289" s="27"/>
      <c r="C289" s="27"/>
      <c r="D289" s="27"/>
      <c r="E289" s="27"/>
      <c r="F289" s="27"/>
      <c r="G289" s="27"/>
      <c r="H289" s="27"/>
      <c r="I289" s="27"/>
      <c r="J289" s="34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spans="1:26" ht="13.5" customHeight="1" x14ac:dyDescent="0.2">
      <c r="A290" s="27"/>
      <c r="B290" s="27"/>
      <c r="C290" s="27"/>
      <c r="D290" s="27"/>
      <c r="E290" s="27"/>
      <c r="F290" s="27"/>
      <c r="G290" s="27"/>
      <c r="H290" s="27"/>
      <c r="I290" s="27"/>
      <c r="J290" s="34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spans="1:26" ht="13.5" customHeight="1" x14ac:dyDescent="0.2">
      <c r="A291" s="27"/>
      <c r="B291" s="27"/>
      <c r="C291" s="27"/>
      <c r="D291" s="27"/>
      <c r="E291" s="27"/>
      <c r="F291" s="27"/>
      <c r="G291" s="27"/>
      <c r="H291" s="27"/>
      <c r="I291" s="27"/>
      <c r="J291" s="34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spans="1:26" ht="13.5" customHeight="1" x14ac:dyDescent="0.2">
      <c r="A292" s="27"/>
      <c r="B292" s="27"/>
      <c r="C292" s="27"/>
      <c r="D292" s="27"/>
      <c r="E292" s="27"/>
      <c r="F292" s="27"/>
      <c r="G292" s="27"/>
      <c r="H292" s="27"/>
      <c r="I292" s="27"/>
      <c r="J292" s="34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spans="1:26" ht="13.5" customHeight="1" x14ac:dyDescent="0.2">
      <c r="A293" s="27"/>
      <c r="B293" s="27"/>
      <c r="C293" s="27"/>
      <c r="D293" s="27"/>
      <c r="E293" s="27"/>
      <c r="F293" s="27"/>
      <c r="G293" s="27"/>
      <c r="H293" s="27"/>
      <c r="I293" s="27"/>
      <c r="J293" s="34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spans="1:26" ht="13.5" customHeight="1" x14ac:dyDescent="0.2">
      <c r="A294" s="27"/>
      <c r="B294" s="27"/>
      <c r="C294" s="27"/>
      <c r="D294" s="27"/>
      <c r="E294" s="27"/>
      <c r="F294" s="27"/>
      <c r="G294" s="27"/>
      <c r="H294" s="27"/>
      <c r="I294" s="27"/>
      <c r="J294" s="34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spans="1:26" ht="13.5" customHeight="1" x14ac:dyDescent="0.2">
      <c r="A295" s="27"/>
      <c r="B295" s="27"/>
      <c r="C295" s="27"/>
      <c r="D295" s="27"/>
      <c r="E295" s="27"/>
      <c r="F295" s="27"/>
      <c r="G295" s="27"/>
      <c r="H295" s="27"/>
      <c r="I295" s="27"/>
      <c r="J295" s="34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spans="1:26" ht="13.5" customHeight="1" x14ac:dyDescent="0.2">
      <c r="A296" s="27"/>
      <c r="B296" s="27"/>
      <c r="C296" s="27"/>
      <c r="D296" s="27"/>
      <c r="E296" s="27"/>
      <c r="F296" s="27"/>
      <c r="G296" s="27"/>
      <c r="H296" s="27"/>
      <c r="I296" s="27"/>
      <c r="J296" s="34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spans="1:26" ht="13.5" customHeight="1" x14ac:dyDescent="0.2">
      <c r="A297" s="27"/>
      <c r="B297" s="27"/>
      <c r="C297" s="27"/>
      <c r="D297" s="27"/>
      <c r="E297" s="27"/>
      <c r="F297" s="27"/>
      <c r="G297" s="27"/>
      <c r="H297" s="27"/>
      <c r="I297" s="27"/>
      <c r="J297" s="34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spans="1:26" ht="13.5" customHeight="1" x14ac:dyDescent="0.2">
      <c r="A298" s="27"/>
      <c r="B298" s="27"/>
      <c r="C298" s="27"/>
      <c r="D298" s="27"/>
      <c r="E298" s="27"/>
      <c r="F298" s="27"/>
      <c r="G298" s="27"/>
      <c r="H298" s="27"/>
      <c r="I298" s="27"/>
      <c r="J298" s="34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spans="1:26" ht="13.5" customHeight="1" x14ac:dyDescent="0.2">
      <c r="A299" s="27"/>
      <c r="B299" s="27"/>
      <c r="C299" s="27"/>
      <c r="D299" s="27"/>
      <c r="E299" s="27"/>
      <c r="F299" s="27"/>
      <c r="G299" s="27"/>
      <c r="H299" s="27"/>
      <c r="I299" s="27"/>
      <c r="J299" s="34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spans="1:26" ht="13.5" customHeight="1" x14ac:dyDescent="0.2">
      <c r="A300" s="27"/>
      <c r="B300" s="27"/>
      <c r="C300" s="27"/>
      <c r="D300" s="27"/>
      <c r="E300" s="27"/>
      <c r="F300" s="27"/>
      <c r="G300" s="27"/>
      <c r="H300" s="27"/>
      <c r="I300" s="27"/>
      <c r="J300" s="34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spans="1:26" ht="13.5" customHeight="1" x14ac:dyDescent="0.2">
      <c r="A301" s="27"/>
      <c r="B301" s="27"/>
      <c r="C301" s="27"/>
      <c r="D301" s="27"/>
      <c r="E301" s="27"/>
      <c r="F301" s="27"/>
      <c r="G301" s="27"/>
      <c r="H301" s="27"/>
      <c r="I301" s="27"/>
      <c r="J301" s="34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spans="1:26" ht="13.5" customHeight="1" x14ac:dyDescent="0.2">
      <c r="A302" s="27"/>
      <c r="B302" s="27"/>
      <c r="C302" s="27"/>
      <c r="D302" s="27"/>
      <c r="E302" s="27"/>
      <c r="F302" s="27"/>
      <c r="G302" s="27"/>
      <c r="H302" s="27"/>
      <c r="I302" s="27"/>
      <c r="J302" s="34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spans="1:26" ht="13.5" customHeight="1" x14ac:dyDescent="0.2">
      <c r="A303" s="27"/>
      <c r="B303" s="27"/>
      <c r="C303" s="27"/>
      <c r="D303" s="27"/>
      <c r="E303" s="27"/>
      <c r="F303" s="27"/>
      <c r="G303" s="27"/>
      <c r="H303" s="27"/>
      <c r="I303" s="27"/>
      <c r="J303" s="34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spans="1:26" ht="13.5" customHeight="1" x14ac:dyDescent="0.2">
      <c r="A304" s="27"/>
      <c r="B304" s="27"/>
      <c r="C304" s="27"/>
      <c r="D304" s="27"/>
      <c r="E304" s="27"/>
      <c r="F304" s="27"/>
      <c r="G304" s="27"/>
      <c r="H304" s="27"/>
      <c r="I304" s="27"/>
      <c r="J304" s="34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spans="1:26" ht="13.5" customHeight="1" x14ac:dyDescent="0.2">
      <c r="A305" s="27"/>
      <c r="B305" s="27"/>
      <c r="C305" s="27"/>
      <c r="D305" s="27"/>
      <c r="E305" s="27"/>
      <c r="F305" s="27"/>
      <c r="G305" s="27"/>
      <c r="H305" s="27"/>
      <c r="I305" s="27"/>
      <c r="J305" s="34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spans="1:26" ht="13.5" customHeight="1" x14ac:dyDescent="0.2">
      <c r="A306" s="27"/>
      <c r="B306" s="27"/>
      <c r="C306" s="27"/>
      <c r="D306" s="27"/>
      <c r="E306" s="27"/>
      <c r="F306" s="27"/>
      <c r="G306" s="27"/>
      <c r="H306" s="27"/>
      <c r="I306" s="27"/>
      <c r="J306" s="34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spans="1:26" ht="13.5" customHeight="1" x14ac:dyDescent="0.2">
      <c r="A307" s="27"/>
      <c r="B307" s="27"/>
      <c r="C307" s="27"/>
      <c r="D307" s="27"/>
      <c r="E307" s="27"/>
      <c r="F307" s="27"/>
      <c r="G307" s="27"/>
      <c r="H307" s="27"/>
      <c r="I307" s="27"/>
      <c r="J307" s="34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spans="1:26" ht="13.5" customHeight="1" x14ac:dyDescent="0.2">
      <c r="A308" s="27"/>
      <c r="B308" s="27"/>
      <c r="C308" s="27"/>
      <c r="D308" s="27"/>
      <c r="E308" s="27"/>
      <c r="F308" s="27"/>
      <c r="G308" s="27"/>
      <c r="H308" s="27"/>
      <c r="I308" s="27"/>
      <c r="J308" s="34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spans="1:26" ht="13.5" customHeight="1" x14ac:dyDescent="0.2">
      <c r="A309" s="27"/>
      <c r="B309" s="27"/>
      <c r="C309" s="27"/>
      <c r="D309" s="27"/>
      <c r="E309" s="27"/>
      <c r="F309" s="27"/>
      <c r="G309" s="27"/>
      <c r="H309" s="27"/>
      <c r="I309" s="27"/>
      <c r="J309" s="34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spans="1:26" ht="13.5" customHeight="1" x14ac:dyDescent="0.2">
      <c r="A310" s="27"/>
      <c r="B310" s="27"/>
      <c r="C310" s="27"/>
      <c r="D310" s="27"/>
      <c r="E310" s="27"/>
      <c r="F310" s="27"/>
      <c r="G310" s="27"/>
      <c r="H310" s="27"/>
      <c r="I310" s="27"/>
      <c r="J310" s="34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spans="1:26" ht="13.5" customHeight="1" x14ac:dyDescent="0.2">
      <c r="A311" s="27"/>
      <c r="B311" s="27"/>
      <c r="C311" s="27"/>
      <c r="D311" s="27"/>
      <c r="E311" s="27"/>
      <c r="F311" s="27"/>
      <c r="G311" s="27"/>
      <c r="H311" s="27"/>
      <c r="I311" s="27"/>
      <c r="J311" s="34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spans="1:26" ht="13.5" customHeight="1" x14ac:dyDescent="0.2">
      <c r="A312" s="27"/>
      <c r="B312" s="27"/>
      <c r="C312" s="27"/>
      <c r="D312" s="27"/>
      <c r="E312" s="27"/>
      <c r="F312" s="27"/>
      <c r="G312" s="27"/>
      <c r="H312" s="27"/>
      <c r="I312" s="27"/>
      <c r="J312" s="34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spans="1:26" ht="13.5" customHeight="1" x14ac:dyDescent="0.2">
      <c r="A313" s="27"/>
      <c r="B313" s="27"/>
      <c r="C313" s="27"/>
      <c r="D313" s="27"/>
      <c r="E313" s="27"/>
      <c r="F313" s="27"/>
      <c r="G313" s="27"/>
      <c r="H313" s="27"/>
      <c r="I313" s="27"/>
      <c r="J313" s="34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spans="1:26" ht="13.5" customHeight="1" x14ac:dyDescent="0.2">
      <c r="A314" s="27"/>
      <c r="B314" s="27"/>
      <c r="C314" s="27"/>
      <c r="D314" s="27"/>
      <c r="E314" s="27"/>
      <c r="F314" s="27"/>
      <c r="G314" s="27"/>
      <c r="H314" s="27"/>
      <c r="I314" s="27"/>
      <c r="J314" s="34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spans="1:26" ht="13.5" customHeight="1" x14ac:dyDescent="0.2">
      <c r="A315" s="27"/>
      <c r="B315" s="27"/>
      <c r="C315" s="27"/>
      <c r="D315" s="27"/>
      <c r="E315" s="27"/>
      <c r="F315" s="27"/>
      <c r="G315" s="27"/>
      <c r="H315" s="27"/>
      <c r="I315" s="27"/>
      <c r="J315" s="34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spans="1:26" ht="13.5" customHeight="1" x14ac:dyDescent="0.2">
      <c r="A316" s="27"/>
      <c r="B316" s="27"/>
      <c r="C316" s="27"/>
      <c r="D316" s="27"/>
      <c r="E316" s="27"/>
      <c r="F316" s="27"/>
      <c r="G316" s="27"/>
      <c r="H316" s="27"/>
      <c r="I316" s="27"/>
      <c r="J316" s="34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spans="1:26" ht="13.5" customHeight="1" x14ac:dyDescent="0.2">
      <c r="A317" s="27"/>
      <c r="B317" s="27"/>
      <c r="C317" s="27"/>
      <c r="D317" s="27"/>
      <c r="E317" s="27"/>
      <c r="F317" s="27"/>
      <c r="G317" s="27"/>
      <c r="H317" s="27"/>
      <c r="I317" s="27"/>
      <c r="J317" s="34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spans="1:26" ht="13.5" customHeight="1" x14ac:dyDescent="0.2">
      <c r="A318" s="27"/>
      <c r="B318" s="27"/>
      <c r="C318" s="27"/>
      <c r="D318" s="27"/>
      <c r="E318" s="27"/>
      <c r="F318" s="27"/>
      <c r="G318" s="27"/>
      <c r="H318" s="27"/>
      <c r="I318" s="27"/>
      <c r="J318" s="34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spans="1:26" ht="13.5" customHeight="1" x14ac:dyDescent="0.2">
      <c r="A319" s="27"/>
      <c r="B319" s="27"/>
      <c r="C319" s="27"/>
      <c r="D319" s="27"/>
      <c r="E319" s="27"/>
      <c r="F319" s="27"/>
      <c r="G319" s="27"/>
      <c r="H319" s="27"/>
      <c r="I319" s="27"/>
      <c r="J319" s="34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spans="1:26" ht="13.5" customHeight="1" x14ac:dyDescent="0.2">
      <c r="A320" s="27"/>
      <c r="B320" s="27"/>
      <c r="C320" s="27"/>
      <c r="D320" s="27"/>
      <c r="E320" s="27"/>
      <c r="F320" s="27"/>
      <c r="G320" s="27"/>
      <c r="H320" s="27"/>
      <c r="I320" s="27"/>
      <c r="J320" s="34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spans="1:26" ht="13.5" customHeight="1" x14ac:dyDescent="0.2">
      <c r="A321" s="27"/>
      <c r="B321" s="27"/>
      <c r="C321" s="27"/>
      <c r="D321" s="27"/>
      <c r="E321" s="27"/>
      <c r="F321" s="27"/>
      <c r="G321" s="27"/>
      <c r="H321" s="27"/>
      <c r="I321" s="27"/>
      <c r="J321" s="34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spans="1:26" ht="13.5" customHeight="1" x14ac:dyDescent="0.2">
      <c r="A322" s="27"/>
      <c r="B322" s="27"/>
      <c r="C322" s="27"/>
      <c r="D322" s="27"/>
      <c r="E322" s="27"/>
      <c r="F322" s="27"/>
      <c r="G322" s="27"/>
      <c r="H322" s="27"/>
      <c r="I322" s="27"/>
      <c r="J322" s="34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spans="1:26" ht="13.5" customHeight="1" x14ac:dyDescent="0.2">
      <c r="A323" s="27"/>
      <c r="B323" s="27"/>
      <c r="C323" s="27"/>
      <c r="D323" s="27"/>
      <c r="E323" s="27"/>
      <c r="F323" s="27"/>
      <c r="G323" s="27"/>
      <c r="H323" s="27"/>
      <c r="I323" s="27"/>
      <c r="J323" s="34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spans="1:26" ht="13.5" customHeight="1" x14ac:dyDescent="0.2">
      <c r="A324" s="27"/>
      <c r="B324" s="27"/>
      <c r="C324" s="27"/>
      <c r="D324" s="27"/>
      <c r="E324" s="27"/>
      <c r="F324" s="27"/>
      <c r="G324" s="27"/>
      <c r="H324" s="27"/>
      <c r="I324" s="27"/>
      <c r="J324" s="34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spans="1:26" ht="13.5" customHeight="1" x14ac:dyDescent="0.2">
      <c r="A325" s="27"/>
      <c r="B325" s="27"/>
      <c r="C325" s="27"/>
      <c r="D325" s="27"/>
      <c r="E325" s="27"/>
      <c r="F325" s="27"/>
      <c r="G325" s="27"/>
      <c r="H325" s="27"/>
      <c r="I325" s="27"/>
      <c r="J325" s="34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spans="1:26" ht="13.5" customHeight="1" x14ac:dyDescent="0.2">
      <c r="A326" s="27"/>
      <c r="B326" s="27"/>
      <c r="C326" s="27"/>
      <c r="D326" s="27"/>
      <c r="E326" s="27"/>
      <c r="F326" s="27"/>
      <c r="G326" s="27"/>
      <c r="H326" s="27"/>
      <c r="I326" s="27"/>
      <c r="J326" s="34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spans="1:26" ht="13.5" customHeight="1" x14ac:dyDescent="0.2">
      <c r="A327" s="27"/>
      <c r="B327" s="27"/>
      <c r="C327" s="27"/>
      <c r="D327" s="27"/>
      <c r="E327" s="27"/>
      <c r="F327" s="27"/>
      <c r="G327" s="27"/>
      <c r="H327" s="27"/>
      <c r="I327" s="27"/>
      <c r="J327" s="34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spans="1:26" ht="13.5" customHeight="1" x14ac:dyDescent="0.2">
      <c r="A328" s="27"/>
      <c r="B328" s="27"/>
      <c r="C328" s="27"/>
      <c r="D328" s="27"/>
      <c r="E328" s="27"/>
      <c r="F328" s="27"/>
      <c r="G328" s="27"/>
      <c r="H328" s="27"/>
      <c r="I328" s="27"/>
      <c r="J328" s="34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spans="1:26" ht="13.5" customHeight="1" x14ac:dyDescent="0.2">
      <c r="A329" s="27"/>
      <c r="B329" s="27"/>
      <c r="C329" s="27"/>
      <c r="D329" s="27"/>
      <c r="E329" s="27"/>
      <c r="F329" s="27"/>
      <c r="G329" s="27"/>
      <c r="H329" s="27"/>
      <c r="I329" s="27"/>
      <c r="J329" s="34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spans="1:26" ht="13.5" customHeight="1" x14ac:dyDescent="0.2">
      <c r="A330" s="27"/>
      <c r="B330" s="27"/>
      <c r="C330" s="27"/>
      <c r="D330" s="27"/>
      <c r="E330" s="27"/>
      <c r="F330" s="27"/>
      <c r="G330" s="27"/>
      <c r="H330" s="27"/>
      <c r="I330" s="27"/>
      <c r="J330" s="34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spans="1:26" ht="13.5" customHeight="1" x14ac:dyDescent="0.2">
      <c r="A331" s="27"/>
      <c r="B331" s="27"/>
      <c r="C331" s="27"/>
      <c r="D331" s="27"/>
      <c r="E331" s="27"/>
      <c r="F331" s="27"/>
      <c r="G331" s="27"/>
      <c r="H331" s="27"/>
      <c r="I331" s="27"/>
      <c r="J331" s="34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spans="1:26" ht="13.5" customHeight="1" x14ac:dyDescent="0.2">
      <c r="A332" s="27"/>
      <c r="B332" s="27"/>
      <c r="C332" s="27"/>
      <c r="D332" s="27"/>
      <c r="E332" s="27"/>
      <c r="F332" s="27"/>
      <c r="G332" s="27"/>
      <c r="H332" s="27"/>
      <c r="I332" s="27"/>
      <c r="J332" s="34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spans="1:26" ht="13.5" customHeight="1" x14ac:dyDescent="0.2">
      <c r="A333" s="27"/>
      <c r="B333" s="27"/>
      <c r="C333" s="27"/>
      <c r="D333" s="27"/>
      <c r="E333" s="27"/>
      <c r="F333" s="27"/>
      <c r="G333" s="27"/>
      <c r="H333" s="27"/>
      <c r="I333" s="27"/>
      <c r="J333" s="34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spans="1:26" ht="13.5" customHeight="1" x14ac:dyDescent="0.2">
      <c r="A334" s="27"/>
      <c r="B334" s="27"/>
      <c r="C334" s="27"/>
      <c r="D334" s="27"/>
      <c r="E334" s="27"/>
      <c r="F334" s="27"/>
      <c r="G334" s="27"/>
      <c r="H334" s="27"/>
      <c r="I334" s="27"/>
      <c r="J334" s="34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spans="1:26" ht="13.5" customHeight="1" x14ac:dyDescent="0.2">
      <c r="A335" s="27"/>
      <c r="B335" s="27"/>
      <c r="C335" s="27"/>
      <c r="D335" s="27"/>
      <c r="E335" s="27"/>
      <c r="F335" s="27"/>
      <c r="G335" s="27"/>
      <c r="H335" s="27"/>
      <c r="I335" s="27"/>
      <c r="J335" s="34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spans="1:26" ht="13.5" customHeight="1" x14ac:dyDescent="0.2">
      <c r="A336" s="27"/>
      <c r="B336" s="27"/>
      <c r="C336" s="27"/>
      <c r="D336" s="27"/>
      <c r="E336" s="27"/>
      <c r="F336" s="27"/>
      <c r="G336" s="27"/>
      <c r="H336" s="27"/>
      <c r="I336" s="27"/>
      <c r="J336" s="34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spans="1:26" ht="13.5" customHeight="1" x14ac:dyDescent="0.2">
      <c r="A337" s="27"/>
      <c r="B337" s="27"/>
      <c r="C337" s="27"/>
      <c r="D337" s="27"/>
      <c r="E337" s="27"/>
      <c r="F337" s="27"/>
      <c r="G337" s="27"/>
      <c r="H337" s="27"/>
      <c r="I337" s="27"/>
      <c r="J337" s="34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spans="1:26" ht="13.5" customHeight="1" x14ac:dyDescent="0.2">
      <c r="A338" s="27"/>
      <c r="B338" s="27"/>
      <c r="C338" s="27"/>
      <c r="D338" s="27"/>
      <c r="E338" s="27"/>
      <c r="F338" s="27"/>
      <c r="G338" s="27"/>
      <c r="H338" s="27"/>
      <c r="I338" s="27"/>
      <c r="J338" s="34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spans="1:26" ht="13.5" customHeight="1" x14ac:dyDescent="0.2">
      <c r="A339" s="27"/>
      <c r="B339" s="27"/>
      <c r="C339" s="27"/>
      <c r="D339" s="27"/>
      <c r="E339" s="27"/>
      <c r="F339" s="27"/>
      <c r="G339" s="27"/>
      <c r="H339" s="27"/>
      <c r="I339" s="27"/>
      <c r="J339" s="34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spans="1:26" ht="13.5" customHeight="1" x14ac:dyDescent="0.2">
      <c r="A340" s="27"/>
      <c r="B340" s="27"/>
      <c r="C340" s="27"/>
      <c r="D340" s="27"/>
      <c r="E340" s="27"/>
      <c r="F340" s="27"/>
      <c r="G340" s="27"/>
      <c r="H340" s="27"/>
      <c r="I340" s="27"/>
      <c r="J340" s="34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spans="1:26" ht="13.5" customHeight="1" x14ac:dyDescent="0.2">
      <c r="A341" s="27"/>
      <c r="B341" s="27"/>
      <c r="C341" s="27"/>
      <c r="D341" s="27"/>
      <c r="E341" s="27"/>
      <c r="F341" s="27"/>
      <c r="G341" s="27"/>
      <c r="H341" s="27"/>
      <c r="I341" s="27"/>
      <c r="J341" s="34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spans="1:26" ht="13.5" customHeight="1" x14ac:dyDescent="0.2">
      <c r="A342" s="27"/>
      <c r="B342" s="27"/>
      <c r="C342" s="27"/>
      <c r="D342" s="27"/>
      <c r="E342" s="27"/>
      <c r="F342" s="27"/>
      <c r="G342" s="27"/>
      <c r="H342" s="27"/>
      <c r="I342" s="27"/>
      <c r="J342" s="34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spans="1:26" ht="13.5" customHeight="1" x14ac:dyDescent="0.2">
      <c r="A343" s="27"/>
      <c r="B343" s="27"/>
      <c r="C343" s="27"/>
      <c r="D343" s="27"/>
      <c r="E343" s="27"/>
      <c r="F343" s="27"/>
      <c r="G343" s="27"/>
      <c r="H343" s="27"/>
      <c r="I343" s="27"/>
      <c r="J343" s="34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spans="1:26" ht="13.5" customHeight="1" x14ac:dyDescent="0.2">
      <c r="A344" s="27"/>
      <c r="B344" s="27"/>
      <c r="C344" s="27"/>
      <c r="D344" s="27"/>
      <c r="E344" s="27"/>
      <c r="F344" s="27"/>
      <c r="G344" s="27"/>
      <c r="H344" s="27"/>
      <c r="I344" s="27"/>
      <c r="J344" s="34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spans="1:26" ht="13.5" customHeight="1" x14ac:dyDescent="0.2">
      <c r="A345" s="27"/>
      <c r="B345" s="27"/>
      <c r="C345" s="27"/>
      <c r="D345" s="27"/>
      <c r="E345" s="27"/>
      <c r="F345" s="27"/>
      <c r="G345" s="27"/>
      <c r="H345" s="27"/>
      <c r="I345" s="27"/>
      <c r="J345" s="34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spans="1:26" ht="13.5" customHeight="1" x14ac:dyDescent="0.2">
      <c r="A346" s="27"/>
      <c r="B346" s="27"/>
      <c r="C346" s="27"/>
      <c r="D346" s="27"/>
      <c r="E346" s="27"/>
      <c r="F346" s="27"/>
      <c r="G346" s="27"/>
      <c r="H346" s="27"/>
      <c r="I346" s="27"/>
      <c r="J346" s="34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spans="1:26" ht="13.5" customHeight="1" x14ac:dyDescent="0.2">
      <c r="A347" s="27"/>
      <c r="B347" s="27"/>
      <c r="C347" s="27"/>
      <c r="D347" s="27"/>
      <c r="E347" s="27"/>
      <c r="F347" s="27"/>
      <c r="G347" s="27"/>
      <c r="H347" s="27"/>
      <c r="I347" s="27"/>
      <c r="J347" s="34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spans="1:26" ht="13.5" customHeight="1" x14ac:dyDescent="0.2">
      <c r="A348" s="27"/>
      <c r="B348" s="27"/>
      <c r="C348" s="27"/>
      <c r="D348" s="27"/>
      <c r="E348" s="27"/>
      <c r="F348" s="27"/>
      <c r="G348" s="27"/>
      <c r="H348" s="27"/>
      <c r="I348" s="27"/>
      <c r="J348" s="34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spans="1:26" ht="13.5" customHeight="1" x14ac:dyDescent="0.2">
      <c r="A349" s="27"/>
      <c r="B349" s="27"/>
      <c r="C349" s="27"/>
      <c r="D349" s="27"/>
      <c r="E349" s="27"/>
      <c r="F349" s="27"/>
      <c r="G349" s="27"/>
      <c r="H349" s="27"/>
      <c r="I349" s="27"/>
      <c r="J349" s="34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spans="1:26" ht="13.5" customHeight="1" x14ac:dyDescent="0.2">
      <c r="A350" s="27"/>
      <c r="B350" s="27"/>
      <c r="C350" s="27"/>
      <c r="D350" s="27"/>
      <c r="E350" s="27"/>
      <c r="F350" s="27"/>
      <c r="G350" s="27"/>
      <c r="H350" s="27"/>
      <c r="I350" s="27"/>
      <c r="J350" s="34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spans="1:26" ht="13.5" customHeight="1" x14ac:dyDescent="0.2">
      <c r="A351" s="27"/>
      <c r="B351" s="27"/>
      <c r="C351" s="27"/>
      <c r="D351" s="27"/>
      <c r="E351" s="27"/>
      <c r="F351" s="27"/>
      <c r="G351" s="27"/>
      <c r="H351" s="27"/>
      <c r="I351" s="27"/>
      <c r="J351" s="34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spans="1:26" ht="13.5" customHeight="1" x14ac:dyDescent="0.2">
      <c r="A352" s="27"/>
      <c r="B352" s="27"/>
      <c r="C352" s="27"/>
      <c r="D352" s="27"/>
      <c r="E352" s="27"/>
      <c r="F352" s="27"/>
      <c r="G352" s="27"/>
      <c r="H352" s="27"/>
      <c r="I352" s="27"/>
      <c r="J352" s="34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spans="1:26" ht="13.5" customHeight="1" x14ac:dyDescent="0.2">
      <c r="A353" s="27"/>
      <c r="B353" s="27"/>
      <c r="C353" s="27"/>
      <c r="D353" s="27"/>
      <c r="E353" s="27"/>
      <c r="F353" s="27"/>
      <c r="G353" s="27"/>
      <c r="H353" s="27"/>
      <c r="I353" s="27"/>
      <c r="J353" s="34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spans="1:26" ht="13.5" customHeight="1" x14ac:dyDescent="0.2">
      <c r="A354" s="27"/>
      <c r="B354" s="27"/>
      <c r="C354" s="27"/>
      <c r="D354" s="27"/>
      <c r="E354" s="27"/>
      <c r="F354" s="27"/>
      <c r="G354" s="27"/>
      <c r="H354" s="27"/>
      <c r="I354" s="27"/>
      <c r="J354" s="34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spans="1:26" ht="13.5" customHeight="1" x14ac:dyDescent="0.2">
      <c r="A355" s="27"/>
      <c r="B355" s="27"/>
      <c r="C355" s="27"/>
      <c r="D355" s="27"/>
      <c r="E355" s="27"/>
      <c r="F355" s="27"/>
      <c r="G355" s="27"/>
      <c r="H355" s="27"/>
      <c r="I355" s="27"/>
      <c r="J355" s="34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spans="1:26" ht="13.5" customHeight="1" x14ac:dyDescent="0.2">
      <c r="A356" s="27"/>
      <c r="B356" s="27"/>
      <c r="C356" s="27"/>
      <c r="D356" s="27"/>
      <c r="E356" s="27"/>
      <c r="F356" s="27"/>
      <c r="G356" s="27"/>
      <c r="H356" s="27"/>
      <c r="I356" s="27"/>
      <c r="J356" s="34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spans="1:26" ht="13.5" customHeight="1" x14ac:dyDescent="0.2">
      <c r="A357" s="27"/>
      <c r="B357" s="27"/>
      <c r="C357" s="27"/>
      <c r="D357" s="27"/>
      <c r="E357" s="27"/>
      <c r="F357" s="27"/>
      <c r="G357" s="27"/>
      <c r="H357" s="27"/>
      <c r="I357" s="27"/>
      <c r="J357" s="34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spans="1:26" ht="13.5" customHeight="1" x14ac:dyDescent="0.2">
      <c r="A358" s="27"/>
      <c r="B358" s="27"/>
      <c r="C358" s="27"/>
      <c r="D358" s="27"/>
      <c r="E358" s="27"/>
      <c r="F358" s="27"/>
      <c r="G358" s="27"/>
      <c r="H358" s="27"/>
      <c r="I358" s="27"/>
      <c r="J358" s="34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spans="1:26" ht="13.5" customHeight="1" x14ac:dyDescent="0.2">
      <c r="A359" s="27"/>
      <c r="B359" s="27"/>
      <c r="C359" s="27"/>
      <c r="D359" s="27"/>
      <c r="E359" s="27"/>
      <c r="F359" s="27"/>
      <c r="G359" s="27"/>
      <c r="H359" s="27"/>
      <c r="I359" s="27"/>
      <c r="J359" s="34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spans="1:26" ht="13.5" customHeight="1" x14ac:dyDescent="0.2">
      <c r="A360" s="27"/>
      <c r="B360" s="27"/>
      <c r="C360" s="27"/>
      <c r="D360" s="27"/>
      <c r="E360" s="27"/>
      <c r="F360" s="27"/>
      <c r="G360" s="27"/>
      <c r="H360" s="27"/>
      <c r="I360" s="27"/>
      <c r="J360" s="34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spans="1:26" ht="13.5" customHeight="1" x14ac:dyDescent="0.2">
      <c r="A361" s="27"/>
      <c r="B361" s="27"/>
      <c r="C361" s="27"/>
      <c r="D361" s="27"/>
      <c r="E361" s="27"/>
      <c r="F361" s="27"/>
      <c r="G361" s="27"/>
      <c r="H361" s="27"/>
      <c r="I361" s="27"/>
      <c r="J361" s="34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spans="1:26" ht="13.5" customHeight="1" x14ac:dyDescent="0.2">
      <c r="A362" s="27"/>
      <c r="B362" s="27"/>
      <c r="C362" s="27"/>
      <c r="D362" s="27"/>
      <c r="E362" s="27"/>
      <c r="F362" s="27"/>
      <c r="G362" s="27"/>
      <c r="H362" s="27"/>
      <c r="I362" s="27"/>
      <c r="J362" s="34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spans="1:26" ht="13.5" customHeight="1" x14ac:dyDescent="0.2">
      <c r="A363" s="27"/>
      <c r="B363" s="27"/>
      <c r="C363" s="27"/>
      <c r="D363" s="27"/>
      <c r="E363" s="27"/>
      <c r="F363" s="27"/>
      <c r="G363" s="27"/>
      <c r="H363" s="27"/>
      <c r="I363" s="27"/>
      <c r="J363" s="34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spans="1:26" ht="13.5" customHeight="1" x14ac:dyDescent="0.2">
      <c r="A364" s="27"/>
      <c r="B364" s="27"/>
      <c r="C364" s="27"/>
      <c r="D364" s="27"/>
      <c r="E364" s="27"/>
      <c r="F364" s="27"/>
      <c r="G364" s="27"/>
      <c r="H364" s="27"/>
      <c r="I364" s="27"/>
      <c r="J364" s="34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spans="1:26" ht="13.5" customHeight="1" x14ac:dyDescent="0.2">
      <c r="A365" s="27"/>
      <c r="B365" s="27"/>
      <c r="C365" s="27"/>
      <c r="D365" s="27"/>
      <c r="E365" s="27"/>
      <c r="F365" s="27"/>
      <c r="G365" s="27"/>
      <c r="H365" s="27"/>
      <c r="I365" s="27"/>
      <c r="J365" s="34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spans="1:26" ht="13.5" customHeight="1" x14ac:dyDescent="0.2">
      <c r="A366" s="27"/>
      <c r="B366" s="27"/>
      <c r="C366" s="27"/>
      <c r="D366" s="27"/>
      <c r="E366" s="27"/>
      <c r="F366" s="27"/>
      <c r="G366" s="27"/>
      <c r="H366" s="27"/>
      <c r="I366" s="27"/>
      <c r="J366" s="34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spans="1:26" ht="13.5" customHeight="1" x14ac:dyDescent="0.2">
      <c r="A367" s="27"/>
      <c r="B367" s="27"/>
      <c r="C367" s="27"/>
      <c r="D367" s="27"/>
      <c r="E367" s="27"/>
      <c r="F367" s="27"/>
      <c r="G367" s="27"/>
      <c r="H367" s="27"/>
      <c r="I367" s="27"/>
      <c r="J367" s="34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spans="1:26" ht="13.5" customHeight="1" x14ac:dyDescent="0.2">
      <c r="A368" s="27"/>
      <c r="B368" s="27"/>
      <c r="C368" s="27"/>
      <c r="D368" s="27"/>
      <c r="E368" s="27"/>
      <c r="F368" s="27"/>
      <c r="G368" s="27"/>
      <c r="H368" s="27"/>
      <c r="I368" s="27"/>
      <c r="J368" s="34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spans="1:26" ht="13.5" customHeight="1" x14ac:dyDescent="0.2">
      <c r="A369" s="27"/>
      <c r="B369" s="27"/>
      <c r="C369" s="27"/>
      <c r="D369" s="27"/>
      <c r="E369" s="27"/>
      <c r="F369" s="27"/>
      <c r="G369" s="27"/>
      <c r="H369" s="27"/>
      <c r="I369" s="27"/>
      <c r="J369" s="34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spans="1:26" ht="13.5" customHeight="1" x14ac:dyDescent="0.2">
      <c r="A370" s="27"/>
      <c r="B370" s="27"/>
      <c r="C370" s="27"/>
      <c r="D370" s="27"/>
      <c r="E370" s="27"/>
      <c r="F370" s="27"/>
      <c r="G370" s="27"/>
      <c r="H370" s="27"/>
      <c r="I370" s="27"/>
      <c r="J370" s="34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spans="1:26" ht="13.5" customHeight="1" x14ac:dyDescent="0.2">
      <c r="A371" s="27"/>
      <c r="B371" s="27"/>
      <c r="C371" s="27"/>
      <c r="D371" s="27"/>
      <c r="E371" s="27"/>
      <c r="F371" s="27"/>
      <c r="G371" s="27"/>
      <c r="H371" s="27"/>
      <c r="I371" s="27"/>
      <c r="J371" s="34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spans="1:26" ht="13.5" customHeight="1" x14ac:dyDescent="0.2">
      <c r="A372" s="27"/>
      <c r="B372" s="27"/>
      <c r="C372" s="27"/>
      <c r="D372" s="27"/>
      <c r="E372" s="27"/>
      <c r="F372" s="27"/>
      <c r="G372" s="27"/>
      <c r="H372" s="27"/>
      <c r="I372" s="27"/>
      <c r="J372" s="34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spans="1:26" ht="13.5" customHeight="1" x14ac:dyDescent="0.2">
      <c r="A373" s="27"/>
      <c r="B373" s="27"/>
      <c r="C373" s="27"/>
      <c r="D373" s="27"/>
      <c r="E373" s="27"/>
      <c r="F373" s="27"/>
      <c r="G373" s="27"/>
      <c r="H373" s="27"/>
      <c r="I373" s="27"/>
      <c r="J373" s="34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spans="1:26" ht="13.5" customHeight="1" x14ac:dyDescent="0.2">
      <c r="A374" s="27"/>
      <c r="B374" s="27"/>
      <c r="C374" s="27"/>
      <c r="D374" s="27"/>
      <c r="E374" s="27"/>
      <c r="F374" s="27"/>
      <c r="G374" s="27"/>
      <c r="H374" s="27"/>
      <c r="I374" s="27"/>
      <c r="J374" s="34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spans="1:26" ht="13.5" customHeight="1" x14ac:dyDescent="0.2">
      <c r="A375" s="27"/>
      <c r="B375" s="27"/>
      <c r="C375" s="27"/>
      <c r="D375" s="27"/>
      <c r="E375" s="27"/>
      <c r="F375" s="27"/>
      <c r="G375" s="27"/>
      <c r="H375" s="27"/>
      <c r="I375" s="27"/>
      <c r="J375" s="34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spans="1:26" ht="13.5" customHeight="1" x14ac:dyDescent="0.2">
      <c r="A376" s="27"/>
      <c r="B376" s="27"/>
      <c r="C376" s="27"/>
      <c r="D376" s="27"/>
      <c r="E376" s="27"/>
      <c r="F376" s="27"/>
      <c r="G376" s="27"/>
      <c r="H376" s="27"/>
      <c r="I376" s="27"/>
      <c r="J376" s="34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spans="1:26" ht="13.5" customHeight="1" x14ac:dyDescent="0.2">
      <c r="A377" s="27"/>
      <c r="B377" s="27"/>
      <c r="C377" s="27"/>
      <c r="D377" s="27"/>
      <c r="E377" s="27"/>
      <c r="F377" s="27"/>
      <c r="G377" s="27"/>
      <c r="H377" s="27"/>
      <c r="I377" s="27"/>
      <c r="J377" s="34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spans="1:26" ht="13.5" customHeight="1" x14ac:dyDescent="0.2">
      <c r="A378" s="27"/>
      <c r="B378" s="27"/>
      <c r="C378" s="27"/>
      <c r="D378" s="27"/>
      <c r="E378" s="27"/>
      <c r="F378" s="27"/>
      <c r="G378" s="27"/>
      <c r="H378" s="27"/>
      <c r="I378" s="27"/>
      <c r="J378" s="34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spans="1:26" ht="13.5" customHeight="1" x14ac:dyDescent="0.2">
      <c r="A379" s="27"/>
      <c r="B379" s="27"/>
      <c r="C379" s="27"/>
      <c r="D379" s="27"/>
      <c r="E379" s="27"/>
      <c r="F379" s="27"/>
      <c r="G379" s="27"/>
      <c r="H379" s="27"/>
      <c r="I379" s="27"/>
      <c r="J379" s="34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spans="1:26" ht="13.5" customHeight="1" x14ac:dyDescent="0.2">
      <c r="A380" s="27"/>
      <c r="B380" s="27"/>
      <c r="C380" s="27"/>
      <c r="D380" s="27"/>
      <c r="E380" s="27"/>
      <c r="F380" s="27"/>
      <c r="G380" s="27"/>
      <c r="H380" s="27"/>
      <c r="I380" s="27"/>
      <c r="J380" s="34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spans="1:26" ht="13.5" customHeight="1" x14ac:dyDescent="0.2">
      <c r="A381" s="27"/>
      <c r="B381" s="27"/>
      <c r="C381" s="27"/>
      <c r="D381" s="27"/>
      <c r="E381" s="27"/>
      <c r="F381" s="27"/>
      <c r="G381" s="27"/>
      <c r="H381" s="27"/>
      <c r="I381" s="27"/>
      <c r="J381" s="34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spans="1:26" ht="13.5" customHeight="1" x14ac:dyDescent="0.2">
      <c r="A382" s="27"/>
      <c r="B382" s="27"/>
      <c r="C382" s="27"/>
      <c r="D382" s="27"/>
      <c r="E382" s="27"/>
      <c r="F382" s="27"/>
      <c r="G382" s="27"/>
      <c r="H382" s="27"/>
      <c r="I382" s="27"/>
      <c r="J382" s="34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spans="1:26" ht="13.5" customHeight="1" x14ac:dyDescent="0.2">
      <c r="A383" s="27"/>
      <c r="B383" s="27"/>
      <c r="C383" s="27"/>
      <c r="D383" s="27"/>
      <c r="E383" s="27"/>
      <c r="F383" s="27"/>
      <c r="G383" s="27"/>
      <c r="H383" s="27"/>
      <c r="I383" s="27"/>
      <c r="J383" s="34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spans="1:26" ht="13.5" customHeight="1" x14ac:dyDescent="0.2">
      <c r="A384" s="27"/>
      <c r="B384" s="27"/>
      <c r="C384" s="27"/>
      <c r="D384" s="27"/>
      <c r="E384" s="27"/>
      <c r="F384" s="27"/>
      <c r="G384" s="27"/>
      <c r="H384" s="27"/>
      <c r="I384" s="27"/>
      <c r="J384" s="34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spans="1:26" ht="13.5" customHeight="1" x14ac:dyDescent="0.2">
      <c r="A385" s="27"/>
      <c r="B385" s="27"/>
      <c r="C385" s="27"/>
      <c r="D385" s="27"/>
      <c r="E385" s="27"/>
      <c r="F385" s="27"/>
      <c r="G385" s="27"/>
      <c r="H385" s="27"/>
      <c r="I385" s="27"/>
      <c r="J385" s="34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spans="1:26" ht="13.5" customHeight="1" x14ac:dyDescent="0.2">
      <c r="A386" s="27"/>
      <c r="B386" s="27"/>
      <c r="C386" s="27"/>
      <c r="D386" s="27"/>
      <c r="E386" s="27"/>
      <c r="F386" s="27"/>
      <c r="G386" s="27"/>
      <c r="H386" s="27"/>
      <c r="I386" s="27"/>
      <c r="J386" s="34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spans="1:26" ht="13.5" customHeight="1" x14ac:dyDescent="0.2">
      <c r="A387" s="27"/>
      <c r="B387" s="27"/>
      <c r="C387" s="27"/>
      <c r="D387" s="27"/>
      <c r="E387" s="27"/>
      <c r="F387" s="27"/>
      <c r="G387" s="27"/>
      <c r="H387" s="27"/>
      <c r="I387" s="27"/>
      <c r="J387" s="34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spans="1:26" ht="13.5" customHeight="1" x14ac:dyDescent="0.2">
      <c r="A388" s="27"/>
      <c r="B388" s="27"/>
      <c r="C388" s="27"/>
      <c r="D388" s="27"/>
      <c r="E388" s="27"/>
      <c r="F388" s="27"/>
      <c r="G388" s="27"/>
      <c r="H388" s="27"/>
      <c r="I388" s="27"/>
      <c r="J388" s="34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spans="1:26" ht="13.5" customHeight="1" x14ac:dyDescent="0.2">
      <c r="A389" s="27"/>
      <c r="B389" s="27"/>
      <c r="C389" s="27"/>
      <c r="D389" s="27"/>
      <c r="E389" s="27"/>
      <c r="F389" s="27"/>
      <c r="G389" s="27"/>
      <c r="H389" s="27"/>
      <c r="I389" s="27"/>
      <c r="J389" s="34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spans="1:26" ht="13.5" customHeight="1" x14ac:dyDescent="0.2">
      <c r="A390" s="27"/>
      <c r="B390" s="27"/>
      <c r="C390" s="27"/>
      <c r="D390" s="27"/>
      <c r="E390" s="27"/>
      <c r="F390" s="27"/>
      <c r="G390" s="27"/>
      <c r="H390" s="27"/>
      <c r="I390" s="27"/>
      <c r="J390" s="34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spans="1:26" ht="13.5" customHeight="1" x14ac:dyDescent="0.2">
      <c r="A391" s="27"/>
      <c r="B391" s="27"/>
      <c r="C391" s="27"/>
      <c r="D391" s="27"/>
      <c r="E391" s="27"/>
      <c r="F391" s="27"/>
      <c r="G391" s="27"/>
      <c r="H391" s="27"/>
      <c r="I391" s="27"/>
      <c r="J391" s="34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spans="1:26" ht="13.5" customHeight="1" x14ac:dyDescent="0.2">
      <c r="A392" s="27"/>
      <c r="B392" s="27"/>
      <c r="C392" s="27"/>
      <c r="D392" s="27"/>
      <c r="E392" s="27"/>
      <c r="F392" s="27"/>
      <c r="G392" s="27"/>
      <c r="H392" s="27"/>
      <c r="I392" s="27"/>
      <c r="J392" s="34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spans="1:26" ht="13.5" customHeight="1" x14ac:dyDescent="0.2">
      <c r="A393" s="27"/>
      <c r="B393" s="27"/>
      <c r="C393" s="27"/>
      <c r="D393" s="27"/>
      <c r="E393" s="27"/>
      <c r="F393" s="27"/>
      <c r="G393" s="27"/>
      <c r="H393" s="27"/>
      <c r="I393" s="27"/>
      <c r="J393" s="34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spans="1:26" ht="13.5" customHeight="1" x14ac:dyDescent="0.2">
      <c r="A394" s="27"/>
      <c r="B394" s="27"/>
      <c r="C394" s="27"/>
      <c r="D394" s="27"/>
      <c r="E394" s="27"/>
      <c r="F394" s="27"/>
      <c r="G394" s="27"/>
      <c r="H394" s="27"/>
      <c r="I394" s="27"/>
      <c r="J394" s="34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spans="1:26" ht="13.5" customHeight="1" x14ac:dyDescent="0.2">
      <c r="A395" s="27"/>
      <c r="B395" s="27"/>
      <c r="C395" s="27"/>
      <c r="D395" s="27"/>
      <c r="E395" s="27"/>
      <c r="F395" s="27"/>
      <c r="G395" s="27"/>
      <c r="H395" s="27"/>
      <c r="I395" s="27"/>
      <c r="J395" s="34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spans="1:26" ht="13.5" customHeight="1" x14ac:dyDescent="0.2">
      <c r="A396" s="27"/>
      <c r="B396" s="27"/>
      <c r="C396" s="27"/>
      <c r="D396" s="27"/>
      <c r="E396" s="27"/>
      <c r="F396" s="27"/>
      <c r="G396" s="27"/>
      <c r="H396" s="27"/>
      <c r="I396" s="27"/>
      <c r="J396" s="34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spans="1:26" ht="13.5" customHeight="1" x14ac:dyDescent="0.2">
      <c r="A397" s="27"/>
      <c r="B397" s="27"/>
      <c r="C397" s="27"/>
      <c r="D397" s="27"/>
      <c r="E397" s="27"/>
      <c r="F397" s="27"/>
      <c r="G397" s="27"/>
      <c r="H397" s="27"/>
      <c r="I397" s="27"/>
      <c r="J397" s="34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spans="1:26" ht="13.5" customHeight="1" x14ac:dyDescent="0.2">
      <c r="A398" s="27"/>
      <c r="B398" s="27"/>
      <c r="C398" s="27"/>
      <c r="D398" s="27"/>
      <c r="E398" s="27"/>
      <c r="F398" s="27"/>
      <c r="G398" s="27"/>
      <c r="H398" s="27"/>
      <c r="I398" s="27"/>
      <c r="J398" s="34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spans="1:26" ht="13.5" customHeight="1" x14ac:dyDescent="0.2">
      <c r="A399" s="27"/>
      <c r="B399" s="27"/>
      <c r="C399" s="27"/>
      <c r="D399" s="27"/>
      <c r="E399" s="27"/>
      <c r="F399" s="27"/>
      <c r="G399" s="27"/>
      <c r="H399" s="27"/>
      <c r="I399" s="27"/>
      <c r="J399" s="34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spans="1:26" ht="13.5" customHeight="1" x14ac:dyDescent="0.2">
      <c r="A400" s="27"/>
      <c r="B400" s="27"/>
      <c r="C400" s="27"/>
      <c r="D400" s="27"/>
      <c r="E400" s="27"/>
      <c r="F400" s="27"/>
      <c r="G400" s="27"/>
      <c r="H400" s="27"/>
      <c r="I400" s="27"/>
      <c r="J400" s="34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spans="1:26" ht="13.5" customHeight="1" x14ac:dyDescent="0.2">
      <c r="A401" s="27"/>
      <c r="B401" s="27"/>
      <c r="C401" s="27"/>
      <c r="D401" s="27"/>
      <c r="E401" s="27"/>
      <c r="F401" s="27"/>
      <c r="G401" s="27"/>
      <c r="H401" s="27"/>
      <c r="I401" s="27"/>
      <c r="J401" s="34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spans="1:26" ht="13.5" customHeight="1" x14ac:dyDescent="0.2">
      <c r="A402" s="27"/>
      <c r="B402" s="27"/>
      <c r="C402" s="27"/>
      <c r="D402" s="27"/>
      <c r="E402" s="27"/>
      <c r="F402" s="27"/>
      <c r="G402" s="27"/>
      <c r="H402" s="27"/>
      <c r="I402" s="27"/>
      <c r="J402" s="34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spans="1:26" ht="13.5" customHeight="1" x14ac:dyDescent="0.2">
      <c r="A403" s="27"/>
      <c r="B403" s="27"/>
      <c r="C403" s="27"/>
      <c r="D403" s="27"/>
      <c r="E403" s="27"/>
      <c r="F403" s="27"/>
      <c r="G403" s="27"/>
      <c r="H403" s="27"/>
      <c r="I403" s="27"/>
      <c r="J403" s="34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spans="1:26" ht="13.5" customHeight="1" x14ac:dyDescent="0.2">
      <c r="A404" s="27"/>
      <c r="B404" s="27"/>
      <c r="C404" s="27"/>
      <c r="D404" s="27"/>
      <c r="E404" s="27"/>
      <c r="F404" s="27"/>
      <c r="G404" s="27"/>
      <c r="H404" s="27"/>
      <c r="I404" s="27"/>
      <c r="J404" s="34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spans="1:26" ht="13.5" customHeight="1" x14ac:dyDescent="0.2">
      <c r="A405" s="27"/>
      <c r="B405" s="27"/>
      <c r="C405" s="27"/>
      <c r="D405" s="27"/>
      <c r="E405" s="27"/>
      <c r="F405" s="27"/>
      <c r="G405" s="27"/>
      <c r="H405" s="27"/>
      <c r="I405" s="27"/>
      <c r="J405" s="34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spans="1:26" ht="13.5" customHeight="1" x14ac:dyDescent="0.2">
      <c r="A406" s="27"/>
      <c r="B406" s="27"/>
      <c r="C406" s="27"/>
      <c r="D406" s="27"/>
      <c r="E406" s="27"/>
      <c r="F406" s="27"/>
      <c r="G406" s="27"/>
      <c r="H406" s="27"/>
      <c r="I406" s="27"/>
      <c r="J406" s="34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spans="1:26" ht="13.5" customHeight="1" x14ac:dyDescent="0.2">
      <c r="A407" s="27"/>
      <c r="B407" s="27"/>
      <c r="C407" s="27"/>
      <c r="D407" s="27"/>
      <c r="E407" s="27"/>
      <c r="F407" s="27"/>
      <c r="G407" s="27"/>
      <c r="H407" s="27"/>
      <c r="I407" s="27"/>
      <c r="J407" s="34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spans="1:26" ht="13.5" customHeight="1" x14ac:dyDescent="0.2">
      <c r="A408" s="27"/>
      <c r="B408" s="27"/>
      <c r="C408" s="27"/>
      <c r="D408" s="27"/>
      <c r="E408" s="27"/>
      <c r="F408" s="27"/>
      <c r="G408" s="27"/>
      <c r="H408" s="27"/>
      <c r="I408" s="27"/>
      <c r="J408" s="34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spans="1:26" ht="13.5" customHeight="1" x14ac:dyDescent="0.2">
      <c r="A409" s="27"/>
      <c r="B409" s="27"/>
      <c r="C409" s="27"/>
      <c r="D409" s="27"/>
      <c r="E409" s="27"/>
      <c r="F409" s="27"/>
      <c r="G409" s="27"/>
      <c r="H409" s="27"/>
      <c r="I409" s="27"/>
      <c r="J409" s="34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spans="1:26" ht="13.5" customHeight="1" x14ac:dyDescent="0.2">
      <c r="A410" s="27"/>
      <c r="B410" s="27"/>
      <c r="C410" s="27"/>
      <c r="D410" s="27"/>
      <c r="E410" s="27"/>
      <c r="F410" s="27"/>
      <c r="G410" s="27"/>
      <c r="H410" s="27"/>
      <c r="I410" s="27"/>
      <c r="J410" s="34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spans="1:26" ht="13.5" customHeight="1" x14ac:dyDescent="0.2">
      <c r="A411" s="27"/>
      <c r="B411" s="27"/>
      <c r="C411" s="27"/>
      <c r="D411" s="27"/>
      <c r="E411" s="27"/>
      <c r="F411" s="27"/>
      <c r="G411" s="27"/>
      <c r="H411" s="27"/>
      <c r="I411" s="27"/>
      <c r="J411" s="34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spans="1:26" ht="13.5" customHeight="1" x14ac:dyDescent="0.2">
      <c r="A412" s="27"/>
      <c r="B412" s="27"/>
      <c r="C412" s="27"/>
      <c r="D412" s="27"/>
      <c r="E412" s="27"/>
      <c r="F412" s="27"/>
      <c r="G412" s="27"/>
      <c r="H412" s="27"/>
      <c r="I412" s="27"/>
      <c r="J412" s="34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spans="1:26" ht="13.5" customHeight="1" x14ac:dyDescent="0.2">
      <c r="A413" s="27"/>
      <c r="B413" s="27"/>
      <c r="C413" s="27"/>
      <c r="D413" s="27"/>
      <c r="E413" s="27"/>
      <c r="F413" s="27"/>
      <c r="G413" s="27"/>
      <c r="H413" s="27"/>
      <c r="I413" s="27"/>
      <c r="J413" s="34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spans="1:26" ht="13.5" customHeight="1" x14ac:dyDescent="0.2">
      <c r="A414" s="27"/>
      <c r="B414" s="27"/>
      <c r="C414" s="27"/>
      <c r="D414" s="27"/>
      <c r="E414" s="27"/>
      <c r="F414" s="27"/>
      <c r="G414" s="27"/>
      <c r="H414" s="27"/>
      <c r="I414" s="27"/>
      <c r="J414" s="34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spans="1:26" ht="13.5" customHeight="1" x14ac:dyDescent="0.2">
      <c r="A415" s="27"/>
      <c r="B415" s="27"/>
      <c r="C415" s="27"/>
      <c r="D415" s="27"/>
      <c r="E415" s="27"/>
      <c r="F415" s="27"/>
      <c r="G415" s="27"/>
      <c r="H415" s="27"/>
      <c r="I415" s="27"/>
      <c r="J415" s="34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spans="1:26" ht="13.5" customHeight="1" x14ac:dyDescent="0.2">
      <c r="A416" s="27"/>
      <c r="B416" s="27"/>
      <c r="C416" s="27"/>
      <c r="D416" s="27"/>
      <c r="E416" s="27"/>
      <c r="F416" s="27"/>
      <c r="G416" s="27"/>
      <c r="H416" s="27"/>
      <c r="I416" s="27"/>
      <c r="J416" s="34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spans="1:26" ht="13.5" customHeight="1" x14ac:dyDescent="0.2">
      <c r="A417" s="27"/>
      <c r="B417" s="27"/>
      <c r="C417" s="27"/>
      <c r="D417" s="27"/>
      <c r="E417" s="27"/>
      <c r="F417" s="27"/>
      <c r="G417" s="27"/>
      <c r="H417" s="27"/>
      <c r="I417" s="27"/>
      <c r="J417" s="34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spans="1:26" ht="13.5" customHeight="1" x14ac:dyDescent="0.2">
      <c r="A418" s="27"/>
      <c r="B418" s="27"/>
      <c r="C418" s="27"/>
      <c r="D418" s="27"/>
      <c r="E418" s="27"/>
      <c r="F418" s="27"/>
      <c r="G418" s="27"/>
      <c r="H418" s="27"/>
      <c r="I418" s="27"/>
      <c r="J418" s="34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spans="1:26" ht="13.5" customHeight="1" x14ac:dyDescent="0.2">
      <c r="A419" s="27"/>
      <c r="B419" s="27"/>
      <c r="C419" s="27"/>
      <c r="D419" s="27"/>
      <c r="E419" s="27"/>
      <c r="F419" s="27"/>
      <c r="G419" s="27"/>
      <c r="H419" s="27"/>
      <c r="I419" s="27"/>
      <c r="J419" s="34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spans="1:26" ht="13.5" customHeight="1" x14ac:dyDescent="0.2">
      <c r="A420" s="27"/>
      <c r="B420" s="27"/>
      <c r="C420" s="27"/>
      <c r="D420" s="27"/>
      <c r="E420" s="27"/>
      <c r="F420" s="27"/>
      <c r="G420" s="27"/>
      <c r="H420" s="27"/>
      <c r="I420" s="27"/>
      <c r="J420" s="34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spans="1:26" ht="13.5" customHeight="1" x14ac:dyDescent="0.2">
      <c r="A421" s="27"/>
      <c r="B421" s="27"/>
      <c r="C421" s="27"/>
      <c r="D421" s="27"/>
      <c r="E421" s="27"/>
      <c r="F421" s="27"/>
      <c r="G421" s="27"/>
      <c r="H421" s="27"/>
      <c r="I421" s="27"/>
      <c r="J421" s="34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spans="1:26" ht="13.5" customHeight="1" x14ac:dyDescent="0.2">
      <c r="A422" s="27"/>
      <c r="B422" s="27"/>
      <c r="C422" s="27"/>
      <c r="D422" s="27"/>
      <c r="E422" s="27"/>
      <c r="F422" s="27"/>
      <c r="G422" s="27"/>
      <c r="H422" s="27"/>
      <c r="I422" s="27"/>
      <c r="J422" s="34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spans="1:26" ht="13.5" customHeight="1" x14ac:dyDescent="0.2">
      <c r="A423" s="27"/>
      <c r="B423" s="27"/>
      <c r="C423" s="27"/>
      <c r="D423" s="27"/>
      <c r="E423" s="27"/>
      <c r="F423" s="27"/>
      <c r="G423" s="27"/>
      <c r="H423" s="27"/>
      <c r="I423" s="27"/>
      <c r="J423" s="34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spans="1:26" ht="13.5" customHeight="1" x14ac:dyDescent="0.2">
      <c r="A424" s="27"/>
      <c r="B424" s="27"/>
      <c r="C424" s="27"/>
      <c r="D424" s="27"/>
      <c r="E424" s="27"/>
      <c r="F424" s="27"/>
      <c r="G424" s="27"/>
      <c r="H424" s="27"/>
      <c r="I424" s="27"/>
      <c r="J424" s="34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spans="1:26" ht="13.5" customHeight="1" x14ac:dyDescent="0.2">
      <c r="A425" s="27"/>
      <c r="B425" s="27"/>
      <c r="C425" s="27"/>
      <c r="D425" s="27"/>
      <c r="E425" s="27"/>
      <c r="F425" s="27"/>
      <c r="G425" s="27"/>
      <c r="H425" s="27"/>
      <c r="I425" s="27"/>
      <c r="J425" s="34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spans="1:26" ht="13.5" customHeight="1" x14ac:dyDescent="0.2">
      <c r="A426" s="27"/>
      <c r="B426" s="27"/>
      <c r="C426" s="27"/>
      <c r="D426" s="27"/>
      <c r="E426" s="27"/>
      <c r="F426" s="27"/>
      <c r="G426" s="27"/>
      <c r="H426" s="27"/>
      <c r="I426" s="27"/>
      <c r="J426" s="34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spans="1:26" ht="13.5" customHeight="1" x14ac:dyDescent="0.2">
      <c r="A427" s="27"/>
      <c r="B427" s="27"/>
      <c r="C427" s="27"/>
      <c r="D427" s="27"/>
      <c r="E427" s="27"/>
      <c r="F427" s="27"/>
      <c r="G427" s="27"/>
      <c r="H427" s="27"/>
      <c r="I427" s="27"/>
      <c r="J427" s="34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spans="1:26" ht="13.5" customHeight="1" x14ac:dyDescent="0.2">
      <c r="A428" s="27"/>
      <c r="B428" s="27"/>
      <c r="C428" s="27"/>
      <c r="D428" s="27"/>
      <c r="E428" s="27"/>
      <c r="F428" s="27"/>
      <c r="G428" s="27"/>
      <c r="H428" s="27"/>
      <c r="I428" s="27"/>
      <c r="J428" s="34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spans="1:26" ht="13.5" customHeight="1" x14ac:dyDescent="0.2">
      <c r="A429" s="27"/>
      <c r="B429" s="27"/>
      <c r="C429" s="27"/>
      <c r="D429" s="27"/>
      <c r="E429" s="27"/>
      <c r="F429" s="27"/>
      <c r="G429" s="27"/>
      <c r="H429" s="27"/>
      <c r="I429" s="27"/>
      <c r="J429" s="34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spans="1:26" ht="13.5" customHeight="1" x14ac:dyDescent="0.2">
      <c r="A430" s="27"/>
      <c r="B430" s="27"/>
      <c r="C430" s="27"/>
      <c r="D430" s="27"/>
      <c r="E430" s="27"/>
      <c r="F430" s="27"/>
      <c r="G430" s="27"/>
      <c r="H430" s="27"/>
      <c r="I430" s="27"/>
      <c r="J430" s="34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spans="1:26" ht="13.5" customHeight="1" x14ac:dyDescent="0.2">
      <c r="A431" s="27"/>
      <c r="B431" s="27"/>
      <c r="C431" s="27"/>
      <c r="D431" s="27"/>
      <c r="E431" s="27"/>
      <c r="F431" s="27"/>
      <c r="G431" s="27"/>
      <c r="H431" s="27"/>
      <c r="I431" s="27"/>
      <c r="J431" s="34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spans="1:26" ht="13.5" customHeight="1" x14ac:dyDescent="0.2">
      <c r="A432" s="27"/>
      <c r="B432" s="27"/>
      <c r="C432" s="27"/>
      <c r="D432" s="27"/>
      <c r="E432" s="27"/>
      <c r="F432" s="27"/>
      <c r="G432" s="27"/>
      <c r="H432" s="27"/>
      <c r="I432" s="27"/>
      <c r="J432" s="34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spans="1:26" ht="13.5" customHeight="1" x14ac:dyDescent="0.2">
      <c r="A433" s="27"/>
      <c r="B433" s="27"/>
      <c r="C433" s="27"/>
      <c r="D433" s="27"/>
      <c r="E433" s="27"/>
      <c r="F433" s="27"/>
      <c r="G433" s="27"/>
      <c r="H433" s="27"/>
      <c r="I433" s="27"/>
      <c r="J433" s="34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spans="1:26" ht="13.5" customHeight="1" x14ac:dyDescent="0.2">
      <c r="A434" s="27"/>
      <c r="B434" s="27"/>
      <c r="C434" s="27"/>
      <c r="D434" s="27"/>
      <c r="E434" s="27"/>
      <c r="F434" s="27"/>
      <c r="G434" s="27"/>
      <c r="H434" s="27"/>
      <c r="I434" s="27"/>
      <c r="J434" s="34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spans="1:26" ht="13.5" customHeight="1" x14ac:dyDescent="0.2">
      <c r="A435" s="27"/>
      <c r="B435" s="27"/>
      <c r="C435" s="27"/>
      <c r="D435" s="27"/>
      <c r="E435" s="27"/>
      <c r="F435" s="27"/>
      <c r="G435" s="27"/>
      <c r="H435" s="27"/>
      <c r="I435" s="27"/>
      <c r="J435" s="34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spans="1:26" ht="13.5" customHeight="1" x14ac:dyDescent="0.2">
      <c r="A436" s="27"/>
      <c r="B436" s="27"/>
      <c r="C436" s="27"/>
      <c r="D436" s="27"/>
      <c r="E436" s="27"/>
      <c r="F436" s="27"/>
      <c r="G436" s="27"/>
      <c r="H436" s="27"/>
      <c r="I436" s="27"/>
      <c r="J436" s="34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spans="1:26" ht="13.5" customHeight="1" x14ac:dyDescent="0.2">
      <c r="A437" s="27"/>
      <c r="B437" s="27"/>
      <c r="C437" s="27"/>
      <c r="D437" s="27"/>
      <c r="E437" s="27"/>
      <c r="F437" s="27"/>
      <c r="G437" s="27"/>
      <c r="H437" s="27"/>
      <c r="I437" s="27"/>
      <c r="J437" s="34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spans="1:26" ht="13.5" customHeight="1" x14ac:dyDescent="0.2">
      <c r="A438" s="27"/>
      <c r="B438" s="27"/>
      <c r="C438" s="27"/>
      <c r="D438" s="27"/>
      <c r="E438" s="27"/>
      <c r="F438" s="27"/>
      <c r="G438" s="27"/>
      <c r="H438" s="27"/>
      <c r="I438" s="27"/>
      <c r="J438" s="34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spans="1:26" ht="13.5" customHeight="1" x14ac:dyDescent="0.2">
      <c r="A439" s="27"/>
      <c r="B439" s="27"/>
      <c r="C439" s="27"/>
      <c r="D439" s="27"/>
      <c r="E439" s="27"/>
      <c r="F439" s="27"/>
      <c r="G439" s="27"/>
      <c r="H439" s="27"/>
      <c r="I439" s="27"/>
      <c r="J439" s="34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spans="1:26" ht="13.5" customHeight="1" x14ac:dyDescent="0.2">
      <c r="A440" s="27"/>
      <c r="B440" s="27"/>
      <c r="C440" s="27"/>
      <c r="D440" s="27"/>
      <c r="E440" s="27"/>
      <c r="F440" s="27"/>
      <c r="G440" s="27"/>
      <c r="H440" s="27"/>
      <c r="I440" s="27"/>
      <c r="J440" s="34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spans="1:26" ht="13.5" customHeight="1" x14ac:dyDescent="0.2">
      <c r="A441" s="27"/>
      <c r="B441" s="27"/>
      <c r="C441" s="27"/>
      <c r="D441" s="27"/>
      <c r="E441" s="27"/>
      <c r="F441" s="27"/>
      <c r="G441" s="27"/>
      <c r="H441" s="27"/>
      <c r="I441" s="27"/>
      <c r="J441" s="34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spans="1:26" ht="13.5" customHeight="1" x14ac:dyDescent="0.2">
      <c r="A442" s="27"/>
      <c r="B442" s="27"/>
      <c r="C442" s="27"/>
      <c r="D442" s="27"/>
      <c r="E442" s="27"/>
      <c r="F442" s="27"/>
      <c r="G442" s="27"/>
      <c r="H442" s="27"/>
      <c r="I442" s="27"/>
      <c r="J442" s="34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spans="1:26" ht="13.5" customHeight="1" x14ac:dyDescent="0.2">
      <c r="A443" s="27"/>
      <c r="B443" s="27"/>
      <c r="C443" s="27"/>
      <c r="D443" s="27"/>
      <c r="E443" s="27"/>
      <c r="F443" s="27"/>
      <c r="G443" s="27"/>
      <c r="H443" s="27"/>
      <c r="I443" s="27"/>
      <c r="J443" s="34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spans="1:26" ht="13.5" customHeight="1" x14ac:dyDescent="0.2">
      <c r="A444" s="27"/>
      <c r="B444" s="27"/>
      <c r="C444" s="27"/>
      <c r="D444" s="27"/>
      <c r="E444" s="27"/>
      <c r="F444" s="27"/>
      <c r="G444" s="27"/>
      <c r="H444" s="27"/>
      <c r="I444" s="27"/>
      <c r="J444" s="34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spans="1:26" ht="13.5" customHeight="1" x14ac:dyDescent="0.2">
      <c r="A445" s="27"/>
      <c r="B445" s="27"/>
      <c r="C445" s="27"/>
      <c r="D445" s="27"/>
      <c r="E445" s="27"/>
      <c r="F445" s="27"/>
      <c r="G445" s="27"/>
      <c r="H445" s="27"/>
      <c r="I445" s="27"/>
      <c r="J445" s="34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spans="1:26" ht="13.5" customHeight="1" x14ac:dyDescent="0.2">
      <c r="A446" s="27"/>
      <c r="B446" s="27"/>
      <c r="C446" s="27"/>
      <c r="D446" s="27"/>
      <c r="E446" s="27"/>
      <c r="F446" s="27"/>
      <c r="G446" s="27"/>
      <c r="H446" s="27"/>
      <c r="I446" s="27"/>
      <c r="J446" s="34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spans="1:26" ht="13.5" customHeight="1" x14ac:dyDescent="0.2">
      <c r="A447" s="27"/>
      <c r="B447" s="27"/>
      <c r="C447" s="27"/>
      <c r="D447" s="27"/>
      <c r="E447" s="27"/>
      <c r="F447" s="27"/>
      <c r="G447" s="27"/>
      <c r="H447" s="27"/>
      <c r="I447" s="27"/>
      <c r="J447" s="34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spans="1:26" ht="13.5" customHeight="1" x14ac:dyDescent="0.2">
      <c r="A448" s="27"/>
      <c r="B448" s="27"/>
      <c r="C448" s="27"/>
      <c r="D448" s="27"/>
      <c r="E448" s="27"/>
      <c r="F448" s="27"/>
      <c r="G448" s="27"/>
      <c r="H448" s="27"/>
      <c r="I448" s="27"/>
      <c r="J448" s="34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spans="1:26" ht="13.5" customHeight="1" x14ac:dyDescent="0.2">
      <c r="A449" s="27"/>
      <c r="B449" s="27"/>
      <c r="C449" s="27"/>
      <c r="D449" s="27"/>
      <c r="E449" s="27"/>
      <c r="F449" s="27"/>
      <c r="G449" s="27"/>
      <c r="H449" s="27"/>
      <c r="I449" s="27"/>
      <c r="J449" s="34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spans="1:26" ht="13.5" customHeight="1" x14ac:dyDescent="0.2">
      <c r="A450" s="27"/>
      <c r="B450" s="27"/>
      <c r="C450" s="27"/>
      <c r="D450" s="27"/>
      <c r="E450" s="27"/>
      <c r="F450" s="27"/>
      <c r="G450" s="27"/>
      <c r="H450" s="27"/>
      <c r="I450" s="27"/>
      <c r="J450" s="34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spans="1:26" ht="13.5" customHeight="1" x14ac:dyDescent="0.2">
      <c r="A451" s="27"/>
      <c r="B451" s="27"/>
      <c r="C451" s="27"/>
      <c r="D451" s="27"/>
      <c r="E451" s="27"/>
      <c r="F451" s="27"/>
      <c r="G451" s="27"/>
      <c r="H451" s="27"/>
      <c r="I451" s="27"/>
      <c r="J451" s="34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spans="1:26" ht="13.5" customHeight="1" x14ac:dyDescent="0.2">
      <c r="A452" s="27"/>
      <c r="B452" s="27"/>
      <c r="C452" s="27"/>
      <c r="D452" s="27"/>
      <c r="E452" s="27"/>
      <c r="F452" s="27"/>
      <c r="G452" s="27"/>
      <c r="H452" s="27"/>
      <c r="I452" s="27"/>
      <c r="J452" s="34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spans="1:26" ht="13.5" customHeight="1" x14ac:dyDescent="0.2">
      <c r="A453" s="27"/>
      <c r="B453" s="27"/>
      <c r="C453" s="27"/>
      <c r="D453" s="27"/>
      <c r="E453" s="27"/>
      <c r="F453" s="27"/>
      <c r="G453" s="27"/>
      <c r="H453" s="27"/>
      <c r="I453" s="27"/>
      <c r="J453" s="34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spans="1:26" ht="13.5" customHeight="1" x14ac:dyDescent="0.2">
      <c r="A454" s="27"/>
      <c r="B454" s="27"/>
      <c r="C454" s="27"/>
      <c r="D454" s="27"/>
      <c r="E454" s="27"/>
      <c r="F454" s="27"/>
      <c r="G454" s="27"/>
      <c r="H454" s="27"/>
      <c r="I454" s="27"/>
      <c r="J454" s="34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spans="1:26" ht="13.5" customHeight="1" x14ac:dyDescent="0.2">
      <c r="A455" s="27"/>
      <c r="B455" s="27"/>
      <c r="C455" s="27"/>
      <c r="D455" s="27"/>
      <c r="E455" s="27"/>
      <c r="F455" s="27"/>
      <c r="G455" s="27"/>
      <c r="H455" s="27"/>
      <c r="I455" s="27"/>
      <c r="J455" s="34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spans="1:26" ht="13.5" customHeight="1" x14ac:dyDescent="0.2">
      <c r="A456" s="27"/>
      <c r="B456" s="27"/>
      <c r="C456" s="27"/>
      <c r="D456" s="27"/>
      <c r="E456" s="27"/>
      <c r="F456" s="27"/>
      <c r="G456" s="27"/>
      <c r="H456" s="27"/>
      <c r="I456" s="27"/>
      <c r="J456" s="34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spans="1:26" ht="13.5" customHeight="1" x14ac:dyDescent="0.2">
      <c r="A457" s="27"/>
      <c r="B457" s="27"/>
      <c r="C457" s="27"/>
      <c r="D457" s="27"/>
      <c r="E457" s="27"/>
      <c r="F457" s="27"/>
      <c r="G457" s="27"/>
      <c r="H457" s="27"/>
      <c r="I457" s="27"/>
      <c r="J457" s="34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spans="1:26" ht="13.5" customHeight="1" x14ac:dyDescent="0.2">
      <c r="A458" s="27"/>
      <c r="B458" s="27"/>
      <c r="C458" s="27"/>
      <c r="D458" s="27"/>
      <c r="E458" s="27"/>
      <c r="F458" s="27"/>
      <c r="G458" s="27"/>
      <c r="H458" s="27"/>
      <c r="I458" s="27"/>
      <c r="J458" s="34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spans="1:26" ht="13.5" customHeight="1" x14ac:dyDescent="0.2">
      <c r="A459" s="27"/>
      <c r="B459" s="27"/>
      <c r="C459" s="27"/>
      <c r="D459" s="27"/>
      <c r="E459" s="27"/>
      <c r="F459" s="27"/>
      <c r="G459" s="27"/>
      <c r="H459" s="27"/>
      <c r="I459" s="27"/>
      <c r="J459" s="34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spans="1:26" ht="13.5" customHeight="1" x14ac:dyDescent="0.2">
      <c r="A460" s="27"/>
      <c r="B460" s="27"/>
      <c r="C460" s="27"/>
      <c r="D460" s="27"/>
      <c r="E460" s="27"/>
      <c r="F460" s="27"/>
      <c r="G460" s="27"/>
      <c r="H460" s="27"/>
      <c r="I460" s="27"/>
      <c r="J460" s="34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spans="1:26" ht="13.5" customHeight="1" x14ac:dyDescent="0.2">
      <c r="A461" s="27"/>
      <c r="B461" s="27"/>
      <c r="C461" s="27"/>
      <c r="D461" s="27"/>
      <c r="E461" s="27"/>
      <c r="F461" s="27"/>
      <c r="G461" s="27"/>
      <c r="H461" s="27"/>
      <c r="I461" s="27"/>
      <c r="J461" s="34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spans="1:26" ht="13.5" customHeight="1" x14ac:dyDescent="0.2">
      <c r="A462" s="27"/>
      <c r="B462" s="27"/>
      <c r="C462" s="27"/>
      <c r="D462" s="27"/>
      <c r="E462" s="27"/>
      <c r="F462" s="27"/>
      <c r="G462" s="27"/>
      <c r="H462" s="27"/>
      <c r="I462" s="27"/>
      <c r="J462" s="34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spans="1:26" ht="13.5" customHeight="1" x14ac:dyDescent="0.2">
      <c r="A463" s="27"/>
      <c r="B463" s="27"/>
      <c r="C463" s="27"/>
      <c r="D463" s="27"/>
      <c r="E463" s="27"/>
      <c r="F463" s="27"/>
      <c r="G463" s="27"/>
      <c r="H463" s="27"/>
      <c r="I463" s="27"/>
      <c r="J463" s="34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spans="1:26" ht="13.5" customHeight="1" x14ac:dyDescent="0.2">
      <c r="A464" s="27"/>
      <c r="B464" s="27"/>
      <c r="C464" s="27"/>
      <c r="D464" s="27"/>
      <c r="E464" s="27"/>
      <c r="F464" s="27"/>
      <c r="G464" s="27"/>
      <c r="H464" s="27"/>
      <c r="I464" s="27"/>
      <c r="J464" s="34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spans="1:26" ht="13.5" customHeight="1" x14ac:dyDescent="0.2">
      <c r="A465" s="27"/>
      <c r="B465" s="27"/>
      <c r="C465" s="27"/>
      <c r="D465" s="27"/>
      <c r="E465" s="27"/>
      <c r="F465" s="27"/>
      <c r="G465" s="27"/>
      <c r="H465" s="27"/>
      <c r="I465" s="27"/>
      <c r="J465" s="34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spans="1:26" ht="13.5" customHeight="1" x14ac:dyDescent="0.2">
      <c r="A466" s="27"/>
      <c r="B466" s="27"/>
      <c r="C466" s="27"/>
      <c r="D466" s="27"/>
      <c r="E466" s="27"/>
      <c r="F466" s="27"/>
      <c r="G466" s="27"/>
      <c r="H466" s="27"/>
      <c r="I466" s="27"/>
      <c r="J466" s="34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spans="1:26" ht="13.5" customHeight="1" x14ac:dyDescent="0.2">
      <c r="A467" s="27"/>
      <c r="B467" s="27"/>
      <c r="C467" s="27"/>
      <c r="D467" s="27"/>
      <c r="E467" s="27"/>
      <c r="F467" s="27"/>
      <c r="G467" s="27"/>
      <c r="H467" s="27"/>
      <c r="I467" s="27"/>
      <c r="J467" s="34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spans="1:26" ht="13.5" customHeight="1" x14ac:dyDescent="0.2">
      <c r="A468" s="27"/>
      <c r="B468" s="27"/>
      <c r="C468" s="27"/>
      <c r="D468" s="27"/>
      <c r="E468" s="27"/>
      <c r="F468" s="27"/>
      <c r="G468" s="27"/>
      <c r="H468" s="27"/>
      <c r="I468" s="27"/>
      <c r="J468" s="34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spans="1:26" ht="13.5" customHeight="1" x14ac:dyDescent="0.2">
      <c r="A469" s="27"/>
      <c r="B469" s="27"/>
      <c r="C469" s="27"/>
      <c r="D469" s="27"/>
      <c r="E469" s="27"/>
      <c r="F469" s="27"/>
      <c r="G469" s="27"/>
      <c r="H469" s="27"/>
      <c r="I469" s="27"/>
      <c r="J469" s="34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spans="1:26" ht="13.5" customHeight="1" x14ac:dyDescent="0.2">
      <c r="A470" s="27"/>
      <c r="B470" s="27"/>
      <c r="C470" s="27"/>
      <c r="D470" s="27"/>
      <c r="E470" s="27"/>
      <c r="F470" s="27"/>
      <c r="G470" s="27"/>
      <c r="H470" s="27"/>
      <c r="I470" s="27"/>
      <c r="J470" s="34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spans="1:26" ht="13.5" customHeight="1" x14ac:dyDescent="0.2">
      <c r="A471" s="27"/>
      <c r="B471" s="27"/>
      <c r="C471" s="27"/>
      <c r="D471" s="27"/>
      <c r="E471" s="27"/>
      <c r="F471" s="27"/>
      <c r="G471" s="27"/>
      <c r="H471" s="27"/>
      <c r="I471" s="27"/>
      <c r="J471" s="34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spans="1:26" ht="13.5" customHeight="1" x14ac:dyDescent="0.2">
      <c r="A472" s="27"/>
      <c r="B472" s="27"/>
      <c r="C472" s="27"/>
      <c r="D472" s="27"/>
      <c r="E472" s="27"/>
      <c r="F472" s="27"/>
      <c r="G472" s="27"/>
      <c r="H472" s="27"/>
      <c r="I472" s="27"/>
      <c r="J472" s="34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spans="1:26" ht="13.5" customHeight="1" x14ac:dyDescent="0.2">
      <c r="A473" s="27"/>
      <c r="B473" s="27"/>
      <c r="C473" s="27"/>
      <c r="D473" s="27"/>
      <c r="E473" s="27"/>
      <c r="F473" s="27"/>
      <c r="G473" s="27"/>
      <c r="H473" s="27"/>
      <c r="I473" s="27"/>
      <c r="J473" s="34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spans="1:26" ht="13.5" customHeight="1" x14ac:dyDescent="0.2">
      <c r="A474" s="27"/>
      <c r="B474" s="27"/>
      <c r="C474" s="27"/>
      <c r="D474" s="27"/>
      <c r="E474" s="27"/>
      <c r="F474" s="27"/>
      <c r="G474" s="27"/>
      <c r="H474" s="27"/>
      <c r="I474" s="27"/>
      <c r="J474" s="34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spans="1:26" ht="13.5" customHeight="1" x14ac:dyDescent="0.2">
      <c r="A475" s="27"/>
      <c r="B475" s="27"/>
      <c r="C475" s="27"/>
      <c r="D475" s="27"/>
      <c r="E475" s="27"/>
      <c r="F475" s="27"/>
      <c r="G475" s="27"/>
      <c r="H475" s="27"/>
      <c r="I475" s="27"/>
      <c r="J475" s="34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spans="1:26" ht="13.5" customHeight="1" x14ac:dyDescent="0.2">
      <c r="A476" s="27"/>
      <c r="B476" s="27"/>
      <c r="C476" s="27"/>
      <c r="D476" s="27"/>
      <c r="E476" s="27"/>
      <c r="F476" s="27"/>
      <c r="G476" s="27"/>
      <c r="H476" s="27"/>
      <c r="I476" s="27"/>
      <c r="J476" s="34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spans="1:26" ht="13.5" customHeight="1" x14ac:dyDescent="0.2">
      <c r="A477" s="27"/>
      <c r="B477" s="27"/>
      <c r="C477" s="27"/>
      <c r="D477" s="27"/>
      <c r="E477" s="27"/>
      <c r="F477" s="27"/>
      <c r="G477" s="27"/>
      <c r="H477" s="27"/>
      <c r="I477" s="27"/>
      <c r="J477" s="34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spans="1:26" ht="13.5" customHeight="1" x14ac:dyDescent="0.2">
      <c r="A478" s="27"/>
      <c r="B478" s="27"/>
      <c r="C478" s="27"/>
      <c r="D478" s="27"/>
      <c r="E478" s="27"/>
      <c r="F478" s="27"/>
      <c r="G478" s="27"/>
      <c r="H478" s="27"/>
      <c r="I478" s="27"/>
      <c r="J478" s="34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spans="1:26" ht="13.5" customHeight="1" x14ac:dyDescent="0.2">
      <c r="A479" s="27"/>
      <c r="B479" s="27"/>
      <c r="C479" s="27"/>
      <c r="D479" s="27"/>
      <c r="E479" s="27"/>
      <c r="F479" s="27"/>
      <c r="G479" s="27"/>
      <c r="H479" s="27"/>
      <c r="I479" s="27"/>
      <c r="J479" s="34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spans="1:26" ht="13.5" customHeight="1" x14ac:dyDescent="0.2">
      <c r="A480" s="27"/>
      <c r="B480" s="27"/>
      <c r="C480" s="27"/>
      <c r="D480" s="27"/>
      <c r="E480" s="27"/>
      <c r="F480" s="27"/>
      <c r="G480" s="27"/>
      <c r="H480" s="27"/>
      <c r="I480" s="27"/>
      <c r="J480" s="34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spans="1:26" ht="13.5" customHeight="1" x14ac:dyDescent="0.2">
      <c r="A481" s="27"/>
      <c r="B481" s="27"/>
      <c r="C481" s="27"/>
      <c r="D481" s="27"/>
      <c r="E481" s="27"/>
      <c r="F481" s="27"/>
      <c r="G481" s="27"/>
      <c r="H481" s="27"/>
      <c r="I481" s="27"/>
      <c r="J481" s="34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spans="1:26" ht="13.5" customHeight="1" x14ac:dyDescent="0.2">
      <c r="A482" s="27"/>
      <c r="B482" s="27"/>
      <c r="C482" s="27"/>
      <c r="D482" s="27"/>
      <c r="E482" s="27"/>
      <c r="F482" s="27"/>
      <c r="G482" s="27"/>
      <c r="H482" s="27"/>
      <c r="I482" s="27"/>
      <c r="J482" s="34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spans="1:26" ht="13.5" customHeight="1" x14ac:dyDescent="0.2">
      <c r="A483" s="27"/>
      <c r="B483" s="27"/>
      <c r="C483" s="27"/>
      <c r="D483" s="27"/>
      <c r="E483" s="27"/>
      <c r="F483" s="27"/>
      <c r="G483" s="27"/>
      <c r="H483" s="27"/>
      <c r="I483" s="27"/>
      <c r="J483" s="34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spans="1:26" ht="13.5" customHeight="1" x14ac:dyDescent="0.2">
      <c r="A484" s="27"/>
      <c r="B484" s="27"/>
      <c r="C484" s="27"/>
      <c r="D484" s="27"/>
      <c r="E484" s="27"/>
      <c r="F484" s="27"/>
      <c r="G484" s="27"/>
      <c r="H484" s="27"/>
      <c r="I484" s="27"/>
      <c r="J484" s="34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spans="1:26" ht="13.5" customHeight="1" x14ac:dyDescent="0.2">
      <c r="A485" s="27"/>
      <c r="B485" s="27"/>
      <c r="C485" s="27"/>
      <c r="D485" s="27"/>
      <c r="E485" s="27"/>
      <c r="F485" s="27"/>
      <c r="G485" s="27"/>
      <c r="H485" s="27"/>
      <c r="I485" s="27"/>
      <c r="J485" s="34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spans="1:26" ht="13.5" customHeight="1" x14ac:dyDescent="0.2">
      <c r="A486" s="27"/>
      <c r="B486" s="27"/>
      <c r="C486" s="27"/>
      <c r="D486" s="27"/>
      <c r="E486" s="27"/>
      <c r="F486" s="27"/>
      <c r="G486" s="27"/>
      <c r="H486" s="27"/>
      <c r="I486" s="27"/>
      <c r="J486" s="34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spans="1:26" ht="13.5" customHeight="1" x14ac:dyDescent="0.2">
      <c r="A487" s="27"/>
      <c r="B487" s="27"/>
      <c r="C487" s="27"/>
      <c r="D487" s="27"/>
      <c r="E487" s="27"/>
      <c r="F487" s="27"/>
      <c r="G487" s="27"/>
      <c r="H487" s="27"/>
      <c r="I487" s="27"/>
      <c r="J487" s="34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spans="1:26" ht="13.5" customHeight="1" x14ac:dyDescent="0.2">
      <c r="A488" s="27"/>
      <c r="B488" s="27"/>
      <c r="C488" s="27"/>
      <c r="D488" s="27"/>
      <c r="E488" s="27"/>
      <c r="F488" s="27"/>
      <c r="G488" s="27"/>
      <c r="H488" s="27"/>
      <c r="I488" s="27"/>
      <c r="J488" s="34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spans="1:26" ht="13.5" customHeight="1" x14ac:dyDescent="0.2">
      <c r="A489" s="27"/>
      <c r="B489" s="27"/>
      <c r="C489" s="27"/>
      <c r="D489" s="27"/>
      <c r="E489" s="27"/>
      <c r="F489" s="27"/>
      <c r="G489" s="27"/>
      <c r="H489" s="27"/>
      <c r="I489" s="27"/>
      <c r="J489" s="34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spans="1:26" ht="13.5" customHeight="1" x14ac:dyDescent="0.2">
      <c r="A490" s="27"/>
      <c r="B490" s="27"/>
      <c r="C490" s="27"/>
      <c r="D490" s="27"/>
      <c r="E490" s="27"/>
      <c r="F490" s="27"/>
      <c r="G490" s="27"/>
      <c r="H490" s="27"/>
      <c r="I490" s="27"/>
      <c r="J490" s="34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spans="1:26" ht="13.5" customHeight="1" x14ac:dyDescent="0.2">
      <c r="A491" s="27"/>
      <c r="B491" s="27"/>
      <c r="C491" s="27"/>
      <c r="D491" s="27"/>
      <c r="E491" s="27"/>
      <c r="F491" s="27"/>
      <c r="G491" s="27"/>
      <c r="H491" s="27"/>
      <c r="I491" s="27"/>
      <c r="J491" s="34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spans="1:26" ht="13.5" customHeight="1" x14ac:dyDescent="0.2">
      <c r="A492" s="27"/>
      <c r="B492" s="27"/>
      <c r="C492" s="27"/>
      <c r="D492" s="27"/>
      <c r="E492" s="27"/>
      <c r="F492" s="27"/>
      <c r="G492" s="27"/>
      <c r="H492" s="27"/>
      <c r="I492" s="27"/>
      <c r="J492" s="34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spans="1:26" ht="13.5" customHeight="1" x14ac:dyDescent="0.2">
      <c r="A493" s="27"/>
      <c r="B493" s="27"/>
      <c r="C493" s="27"/>
      <c r="D493" s="27"/>
      <c r="E493" s="27"/>
      <c r="F493" s="27"/>
      <c r="G493" s="27"/>
      <c r="H493" s="27"/>
      <c r="I493" s="27"/>
      <c r="J493" s="34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spans="1:26" ht="13.5" customHeight="1" x14ac:dyDescent="0.2">
      <c r="A494" s="27"/>
      <c r="B494" s="27"/>
      <c r="C494" s="27"/>
      <c r="D494" s="27"/>
      <c r="E494" s="27"/>
      <c r="F494" s="27"/>
      <c r="G494" s="27"/>
      <c r="H494" s="27"/>
      <c r="I494" s="27"/>
      <c r="J494" s="34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spans="1:26" ht="13.5" customHeight="1" x14ac:dyDescent="0.2">
      <c r="A495" s="27"/>
      <c r="B495" s="27"/>
      <c r="C495" s="27"/>
      <c r="D495" s="27"/>
      <c r="E495" s="27"/>
      <c r="F495" s="27"/>
      <c r="G495" s="27"/>
      <c r="H495" s="27"/>
      <c r="I495" s="27"/>
      <c r="J495" s="34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spans="1:26" ht="13.5" customHeight="1" x14ac:dyDescent="0.2">
      <c r="A496" s="27"/>
      <c r="B496" s="27"/>
      <c r="C496" s="27"/>
      <c r="D496" s="27"/>
      <c r="E496" s="27"/>
      <c r="F496" s="27"/>
      <c r="G496" s="27"/>
      <c r="H496" s="27"/>
      <c r="I496" s="27"/>
      <c r="J496" s="34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spans="1:26" ht="13.5" customHeight="1" x14ac:dyDescent="0.2">
      <c r="A497" s="27"/>
      <c r="B497" s="27"/>
      <c r="C497" s="27"/>
      <c r="D497" s="27"/>
      <c r="E497" s="27"/>
      <c r="F497" s="27"/>
      <c r="G497" s="27"/>
      <c r="H497" s="27"/>
      <c r="I497" s="27"/>
      <c r="J497" s="34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spans="1:26" ht="13.5" customHeight="1" x14ac:dyDescent="0.2">
      <c r="A498" s="27"/>
      <c r="B498" s="27"/>
      <c r="C498" s="27"/>
      <c r="D498" s="27"/>
      <c r="E498" s="27"/>
      <c r="F498" s="27"/>
      <c r="G498" s="27"/>
      <c r="H498" s="27"/>
      <c r="I498" s="27"/>
      <c r="J498" s="34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spans="1:26" ht="13.5" customHeight="1" x14ac:dyDescent="0.2">
      <c r="A499" s="27"/>
      <c r="B499" s="27"/>
      <c r="C499" s="27"/>
      <c r="D499" s="27"/>
      <c r="E499" s="27"/>
      <c r="F499" s="27"/>
      <c r="G499" s="27"/>
      <c r="H499" s="27"/>
      <c r="I499" s="27"/>
      <c r="J499" s="34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spans="1:26" ht="13.5" customHeight="1" x14ac:dyDescent="0.2">
      <c r="A500" s="27"/>
      <c r="B500" s="27"/>
      <c r="C500" s="27"/>
      <c r="D500" s="27"/>
      <c r="E500" s="27"/>
      <c r="F500" s="27"/>
      <c r="G500" s="27"/>
      <c r="H500" s="27"/>
      <c r="I500" s="27"/>
      <c r="J500" s="34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spans="1:26" ht="13.5" customHeight="1" x14ac:dyDescent="0.2">
      <c r="A501" s="27"/>
      <c r="B501" s="27"/>
      <c r="C501" s="27"/>
      <c r="D501" s="27"/>
      <c r="E501" s="27"/>
      <c r="F501" s="27"/>
      <c r="G501" s="27"/>
      <c r="H501" s="27"/>
      <c r="I501" s="27"/>
      <c r="J501" s="34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spans="1:26" ht="13.5" customHeight="1" x14ac:dyDescent="0.2">
      <c r="A502" s="27"/>
      <c r="B502" s="27"/>
      <c r="C502" s="27"/>
      <c r="D502" s="27"/>
      <c r="E502" s="27"/>
      <c r="F502" s="27"/>
      <c r="G502" s="27"/>
      <c r="H502" s="27"/>
      <c r="I502" s="27"/>
      <c r="J502" s="34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spans="1:26" ht="13.5" customHeight="1" x14ac:dyDescent="0.2">
      <c r="A503" s="27"/>
      <c r="B503" s="27"/>
      <c r="C503" s="27"/>
      <c r="D503" s="27"/>
      <c r="E503" s="27"/>
      <c r="F503" s="27"/>
      <c r="G503" s="27"/>
      <c r="H503" s="27"/>
      <c r="I503" s="27"/>
      <c r="J503" s="34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spans="1:26" ht="13.5" customHeight="1" x14ac:dyDescent="0.2">
      <c r="A504" s="27"/>
      <c r="B504" s="27"/>
      <c r="C504" s="27"/>
      <c r="D504" s="27"/>
      <c r="E504" s="27"/>
      <c r="F504" s="27"/>
      <c r="G504" s="27"/>
      <c r="H504" s="27"/>
      <c r="I504" s="27"/>
      <c r="J504" s="34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spans="1:26" ht="13.5" customHeight="1" x14ac:dyDescent="0.2">
      <c r="A505" s="27"/>
      <c r="B505" s="27"/>
      <c r="C505" s="27"/>
      <c r="D505" s="27"/>
      <c r="E505" s="27"/>
      <c r="F505" s="27"/>
      <c r="G505" s="27"/>
      <c r="H505" s="27"/>
      <c r="I505" s="27"/>
      <c r="J505" s="34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spans="1:26" ht="13.5" customHeight="1" x14ac:dyDescent="0.2">
      <c r="A506" s="27"/>
      <c r="B506" s="27"/>
      <c r="C506" s="27"/>
      <c r="D506" s="27"/>
      <c r="E506" s="27"/>
      <c r="F506" s="27"/>
      <c r="G506" s="27"/>
      <c r="H506" s="27"/>
      <c r="I506" s="27"/>
      <c r="J506" s="34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spans="1:26" ht="13.5" customHeight="1" x14ac:dyDescent="0.2">
      <c r="A507" s="27"/>
      <c r="B507" s="27"/>
      <c r="C507" s="27"/>
      <c r="D507" s="27"/>
      <c r="E507" s="27"/>
      <c r="F507" s="27"/>
      <c r="G507" s="27"/>
      <c r="H507" s="27"/>
      <c r="I507" s="27"/>
      <c r="J507" s="34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spans="1:26" ht="13.5" customHeight="1" x14ac:dyDescent="0.2">
      <c r="A508" s="27"/>
      <c r="B508" s="27"/>
      <c r="C508" s="27"/>
      <c r="D508" s="27"/>
      <c r="E508" s="27"/>
      <c r="F508" s="27"/>
      <c r="G508" s="27"/>
      <c r="H508" s="27"/>
      <c r="I508" s="27"/>
      <c r="J508" s="34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spans="1:26" ht="13.5" customHeight="1" x14ac:dyDescent="0.2">
      <c r="A509" s="27"/>
      <c r="B509" s="27"/>
      <c r="C509" s="27"/>
      <c r="D509" s="27"/>
      <c r="E509" s="27"/>
      <c r="F509" s="27"/>
      <c r="G509" s="27"/>
      <c r="H509" s="27"/>
      <c r="I509" s="27"/>
      <c r="J509" s="34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spans="1:26" ht="13.5" customHeight="1" x14ac:dyDescent="0.2">
      <c r="A510" s="27"/>
      <c r="B510" s="27"/>
      <c r="C510" s="27"/>
      <c r="D510" s="27"/>
      <c r="E510" s="27"/>
      <c r="F510" s="27"/>
      <c r="G510" s="27"/>
      <c r="H510" s="27"/>
      <c r="I510" s="27"/>
      <c r="J510" s="34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spans="1:26" ht="13.5" customHeight="1" x14ac:dyDescent="0.2">
      <c r="A511" s="27"/>
      <c r="B511" s="27"/>
      <c r="C511" s="27"/>
      <c r="D511" s="27"/>
      <c r="E511" s="27"/>
      <c r="F511" s="27"/>
      <c r="G511" s="27"/>
      <c r="H511" s="27"/>
      <c r="I511" s="27"/>
      <c r="J511" s="34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spans="1:26" ht="13.5" customHeight="1" x14ac:dyDescent="0.2">
      <c r="A512" s="27"/>
      <c r="B512" s="27"/>
      <c r="C512" s="27"/>
      <c r="D512" s="27"/>
      <c r="E512" s="27"/>
      <c r="F512" s="27"/>
      <c r="G512" s="27"/>
      <c r="H512" s="27"/>
      <c r="I512" s="27"/>
      <c r="J512" s="34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spans="1:26" ht="13.5" customHeight="1" x14ac:dyDescent="0.2">
      <c r="A513" s="27"/>
      <c r="B513" s="27"/>
      <c r="C513" s="27"/>
      <c r="D513" s="27"/>
      <c r="E513" s="27"/>
      <c r="F513" s="27"/>
      <c r="G513" s="27"/>
      <c r="H513" s="27"/>
      <c r="I513" s="27"/>
      <c r="J513" s="34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spans="1:26" ht="13.5" customHeight="1" x14ac:dyDescent="0.2">
      <c r="A514" s="27"/>
      <c r="B514" s="27"/>
      <c r="C514" s="27"/>
      <c r="D514" s="27"/>
      <c r="E514" s="27"/>
      <c r="F514" s="27"/>
      <c r="G514" s="27"/>
      <c r="H514" s="27"/>
      <c r="I514" s="27"/>
      <c r="J514" s="34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spans="1:26" ht="13.5" customHeight="1" x14ac:dyDescent="0.2">
      <c r="A515" s="27"/>
      <c r="B515" s="27"/>
      <c r="C515" s="27"/>
      <c r="D515" s="27"/>
      <c r="E515" s="27"/>
      <c r="F515" s="27"/>
      <c r="G515" s="27"/>
      <c r="H515" s="27"/>
      <c r="I515" s="27"/>
      <c r="J515" s="34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spans="1:26" ht="13.5" customHeight="1" x14ac:dyDescent="0.2">
      <c r="A516" s="27"/>
      <c r="B516" s="27"/>
      <c r="C516" s="27"/>
      <c r="D516" s="27"/>
      <c r="E516" s="27"/>
      <c r="F516" s="27"/>
      <c r="G516" s="27"/>
      <c r="H516" s="27"/>
      <c r="I516" s="27"/>
      <c r="J516" s="34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spans="1:26" ht="13.5" customHeight="1" x14ac:dyDescent="0.2">
      <c r="A517" s="27"/>
      <c r="B517" s="27"/>
      <c r="C517" s="27"/>
      <c r="D517" s="27"/>
      <c r="E517" s="27"/>
      <c r="F517" s="27"/>
      <c r="G517" s="27"/>
      <c r="H517" s="27"/>
      <c r="I517" s="27"/>
      <c r="J517" s="34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spans="1:26" ht="13.5" customHeight="1" x14ac:dyDescent="0.2">
      <c r="A518" s="27"/>
      <c r="B518" s="27"/>
      <c r="C518" s="27"/>
      <c r="D518" s="27"/>
      <c r="E518" s="27"/>
      <c r="F518" s="27"/>
      <c r="G518" s="27"/>
      <c r="H518" s="27"/>
      <c r="I518" s="27"/>
      <c r="J518" s="34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spans="1:26" ht="13.5" customHeight="1" x14ac:dyDescent="0.2">
      <c r="A519" s="27"/>
      <c r="B519" s="27"/>
      <c r="C519" s="27"/>
      <c r="D519" s="27"/>
      <c r="E519" s="27"/>
      <c r="F519" s="27"/>
      <c r="G519" s="27"/>
      <c r="H519" s="27"/>
      <c r="I519" s="27"/>
      <c r="J519" s="34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spans="1:26" ht="13.5" customHeight="1" x14ac:dyDescent="0.2">
      <c r="A520" s="27"/>
      <c r="B520" s="27"/>
      <c r="C520" s="27"/>
      <c r="D520" s="27"/>
      <c r="E520" s="27"/>
      <c r="F520" s="27"/>
      <c r="G520" s="27"/>
      <c r="H520" s="27"/>
      <c r="I520" s="27"/>
      <c r="J520" s="34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spans="1:26" ht="13.5" customHeight="1" x14ac:dyDescent="0.2">
      <c r="A521" s="27"/>
      <c r="B521" s="27"/>
      <c r="C521" s="27"/>
      <c r="D521" s="27"/>
      <c r="E521" s="27"/>
      <c r="F521" s="27"/>
      <c r="G521" s="27"/>
      <c r="H521" s="27"/>
      <c r="I521" s="27"/>
      <c r="J521" s="34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spans="1:26" ht="13.5" customHeight="1" x14ac:dyDescent="0.2">
      <c r="A522" s="27"/>
      <c r="B522" s="27"/>
      <c r="C522" s="27"/>
      <c r="D522" s="27"/>
      <c r="E522" s="27"/>
      <c r="F522" s="27"/>
      <c r="G522" s="27"/>
      <c r="H522" s="27"/>
      <c r="I522" s="27"/>
      <c r="J522" s="34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spans="1:26" ht="13.5" customHeight="1" x14ac:dyDescent="0.2">
      <c r="A523" s="27"/>
      <c r="B523" s="27"/>
      <c r="C523" s="27"/>
      <c r="D523" s="27"/>
      <c r="E523" s="27"/>
      <c r="F523" s="27"/>
      <c r="G523" s="27"/>
      <c r="H523" s="27"/>
      <c r="I523" s="27"/>
      <c r="J523" s="34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spans="1:26" ht="13.5" customHeight="1" x14ac:dyDescent="0.2">
      <c r="A524" s="27"/>
      <c r="B524" s="27"/>
      <c r="C524" s="27"/>
      <c r="D524" s="27"/>
      <c r="E524" s="27"/>
      <c r="F524" s="27"/>
      <c r="G524" s="27"/>
      <c r="H524" s="27"/>
      <c r="I524" s="27"/>
      <c r="J524" s="34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spans="1:26" ht="13.5" customHeight="1" x14ac:dyDescent="0.2">
      <c r="A525" s="27"/>
      <c r="B525" s="27"/>
      <c r="C525" s="27"/>
      <c r="D525" s="27"/>
      <c r="E525" s="27"/>
      <c r="F525" s="27"/>
      <c r="G525" s="27"/>
      <c r="H525" s="27"/>
      <c r="I525" s="27"/>
      <c r="J525" s="34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spans="1:26" ht="13.5" customHeight="1" x14ac:dyDescent="0.2">
      <c r="A526" s="27"/>
      <c r="B526" s="27"/>
      <c r="C526" s="27"/>
      <c r="D526" s="27"/>
      <c r="E526" s="27"/>
      <c r="F526" s="27"/>
      <c r="G526" s="27"/>
      <c r="H526" s="27"/>
      <c r="I526" s="27"/>
      <c r="J526" s="34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spans="1:26" ht="13.5" customHeight="1" x14ac:dyDescent="0.2">
      <c r="A527" s="27"/>
      <c r="B527" s="27"/>
      <c r="C527" s="27"/>
      <c r="D527" s="27"/>
      <c r="E527" s="27"/>
      <c r="F527" s="27"/>
      <c r="G527" s="27"/>
      <c r="H527" s="27"/>
      <c r="I527" s="27"/>
      <c r="J527" s="34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spans="1:26" ht="13.5" customHeight="1" x14ac:dyDescent="0.2">
      <c r="A528" s="27"/>
      <c r="B528" s="27"/>
      <c r="C528" s="27"/>
      <c r="D528" s="27"/>
      <c r="E528" s="27"/>
      <c r="F528" s="27"/>
      <c r="G528" s="27"/>
      <c r="H528" s="27"/>
      <c r="I528" s="27"/>
      <c r="J528" s="34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spans="1:26" ht="13.5" customHeight="1" x14ac:dyDescent="0.2">
      <c r="A529" s="27"/>
      <c r="B529" s="27"/>
      <c r="C529" s="27"/>
      <c r="D529" s="27"/>
      <c r="E529" s="27"/>
      <c r="F529" s="27"/>
      <c r="G529" s="27"/>
      <c r="H529" s="27"/>
      <c r="I529" s="27"/>
      <c r="J529" s="34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spans="1:26" ht="13.5" customHeight="1" x14ac:dyDescent="0.2">
      <c r="A530" s="27"/>
      <c r="B530" s="27"/>
      <c r="C530" s="27"/>
      <c r="D530" s="27"/>
      <c r="E530" s="27"/>
      <c r="F530" s="27"/>
      <c r="G530" s="27"/>
      <c r="H530" s="27"/>
      <c r="I530" s="27"/>
      <c r="J530" s="34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spans="1:26" ht="13.5" customHeight="1" x14ac:dyDescent="0.2">
      <c r="A531" s="27"/>
      <c r="B531" s="27"/>
      <c r="C531" s="27"/>
      <c r="D531" s="27"/>
      <c r="E531" s="27"/>
      <c r="F531" s="27"/>
      <c r="G531" s="27"/>
      <c r="H531" s="27"/>
      <c r="I531" s="27"/>
      <c r="J531" s="34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spans="1:26" ht="13.5" customHeight="1" x14ac:dyDescent="0.2">
      <c r="A532" s="27"/>
      <c r="B532" s="27"/>
      <c r="C532" s="27"/>
      <c r="D532" s="27"/>
      <c r="E532" s="27"/>
      <c r="F532" s="27"/>
      <c r="G532" s="27"/>
      <c r="H532" s="27"/>
      <c r="I532" s="27"/>
      <c r="J532" s="34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spans="1:26" ht="13.5" customHeight="1" x14ac:dyDescent="0.2">
      <c r="A533" s="27"/>
      <c r="B533" s="27"/>
      <c r="C533" s="27"/>
      <c r="D533" s="27"/>
      <c r="E533" s="27"/>
      <c r="F533" s="27"/>
      <c r="G533" s="27"/>
      <c r="H533" s="27"/>
      <c r="I533" s="27"/>
      <c r="J533" s="34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spans="1:26" ht="13.5" customHeight="1" x14ac:dyDescent="0.2">
      <c r="A534" s="27"/>
      <c r="B534" s="27"/>
      <c r="C534" s="27"/>
      <c r="D534" s="27"/>
      <c r="E534" s="27"/>
      <c r="F534" s="27"/>
      <c r="G534" s="27"/>
      <c r="H534" s="27"/>
      <c r="I534" s="27"/>
      <c r="J534" s="34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spans="1:26" ht="13.5" customHeight="1" x14ac:dyDescent="0.2">
      <c r="A535" s="27"/>
      <c r="B535" s="27"/>
      <c r="C535" s="27"/>
      <c r="D535" s="27"/>
      <c r="E535" s="27"/>
      <c r="F535" s="27"/>
      <c r="G535" s="27"/>
      <c r="H535" s="27"/>
      <c r="I535" s="27"/>
      <c r="J535" s="34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spans="1:26" ht="13.5" customHeight="1" x14ac:dyDescent="0.2">
      <c r="A536" s="27"/>
      <c r="B536" s="27"/>
      <c r="C536" s="27"/>
      <c r="D536" s="27"/>
      <c r="E536" s="27"/>
      <c r="F536" s="27"/>
      <c r="G536" s="27"/>
      <c r="H536" s="27"/>
      <c r="I536" s="27"/>
      <c r="J536" s="34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spans="1:26" ht="13.5" customHeight="1" x14ac:dyDescent="0.2">
      <c r="A537" s="27"/>
      <c r="B537" s="27"/>
      <c r="C537" s="27"/>
      <c r="D537" s="27"/>
      <c r="E537" s="27"/>
      <c r="F537" s="27"/>
      <c r="G537" s="27"/>
      <c r="H537" s="27"/>
      <c r="I537" s="27"/>
      <c r="J537" s="34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spans="1:26" ht="13.5" customHeight="1" x14ac:dyDescent="0.2">
      <c r="A538" s="27"/>
      <c r="B538" s="27"/>
      <c r="C538" s="27"/>
      <c r="D538" s="27"/>
      <c r="E538" s="27"/>
      <c r="F538" s="27"/>
      <c r="G538" s="27"/>
      <c r="H538" s="27"/>
      <c r="I538" s="27"/>
      <c r="J538" s="34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spans="1:26" ht="13.5" customHeight="1" x14ac:dyDescent="0.2">
      <c r="A539" s="27"/>
      <c r="B539" s="27"/>
      <c r="C539" s="27"/>
      <c r="D539" s="27"/>
      <c r="E539" s="27"/>
      <c r="F539" s="27"/>
      <c r="G539" s="27"/>
      <c r="H539" s="27"/>
      <c r="I539" s="27"/>
      <c r="J539" s="34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spans="1:26" ht="13.5" customHeight="1" x14ac:dyDescent="0.2">
      <c r="A540" s="27"/>
      <c r="B540" s="27"/>
      <c r="C540" s="27"/>
      <c r="D540" s="27"/>
      <c r="E540" s="27"/>
      <c r="F540" s="27"/>
      <c r="G540" s="27"/>
      <c r="H540" s="27"/>
      <c r="I540" s="27"/>
      <c r="J540" s="34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spans="1:26" ht="13.5" customHeight="1" x14ac:dyDescent="0.2">
      <c r="A541" s="27"/>
      <c r="B541" s="27"/>
      <c r="C541" s="27"/>
      <c r="D541" s="27"/>
      <c r="E541" s="27"/>
      <c r="F541" s="27"/>
      <c r="G541" s="27"/>
      <c r="H541" s="27"/>
      <c r="I541" s="27"/>
      <c r="J541" s="34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spans="1:26" ht="13.5" customHeight="1" x14ac:dyDescent="0.2">
      <c r="A542" s="27"/>
      <c r="B542" s="27"/>
      <c r="C542" s="27"/>
      <c r="D542" s="27"/>
      <c r="E542" s="27"/>
      <c r="F542" s="27"/>
      <c r="G542" s="27"/>
      <c r="H542" s="27"/>
      <c r="I542" s="27"/>
      <c r="J542" s="34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spans="1:26" ht="13.5" customHeight="1" x14ac:dyDescent="0.2">
      <c r="A543" s="27"/>
      <c r="B543" s="27"/>
      <c r="C543" s="27"/>
      <c r="D543" s="27"/>
      <c r="E543" s="27"/>
      <c r="F543" s="27"/>
      <c r="G543" s="27"/>
      <c r="H543" s="27"/>
      <c r="I543" s="27"/>
      <c r="J543" s="34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spans="1:26" ht="13.5" customHeight="1" x14ac:dyDescent="0.2">
      <c r="A544" s="27"/>
      <c r="B544" s="27"/>
      <c r="C544" s="27"/>
      <c r="D544" s="27"/>
      <c r="E544" s="27"/>
      <c r="F544" s="27"/>
      <c r="G544" s="27"/>
      <c r="H544" s="27"/>
      <c r="I544" s="27"/>
      <c r="J544" s="34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spans="1:26" ht="13.5" customHeight="1" x14ac:dyDescent="0.2">
      <c r="A545" s="27"/>
      <c r="B545" s="27"/>
      <c r="C545" s="27"/>
      <c r="D545" s="27"/>
      <c r="E545" s="27"/>
      <c r="F545" s="27"/>
      <c r="G545" s="27"/>
      <c r="H545" s="27"/>
      <c r="I545" s="27"/>
      <c r="J545" s="34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spans="1:26" ht="13.5" customHeight="1" x14ac:dyDescent="0.2">
      <c r="A546" s="27"/>
      <c r="B546" s="27"/>
      <c r="C546" s="27"/>
      <c r="D546" s="27"/>
      <c r="E546" s="27"/>
      <c r="F546" s="27"/>
      <c r="G546" s="27"/>
      <c r="H546" s="27"/>
      <c r="I546" s="27"/>
      <c r="J546" s="34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spans="1:26" ht="13.5" customHeight="1" x14ac:dyDescent="0.2">
      <c r="A547" s="27"/>
      <c r="B547" s="27"/>
      <c r="C547" s="27"/>
      <c r="D547" s="27"/>
      <c r="E547" s="27"/>
      <c r="F547" s="27"/>
      <c r="G547" s="27"/>
      <c r="H547" s="27"/>
      <c r="I547" s="27"/>
      <c r="J547" s="34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spans="1:26" ht="13.5" customHeight="1" x14ac:dyDescent="0.2">
      <c r="A548" s="27"/>
      <c r="B548" s="27"/>
      <c r="C548" s="27"/>
      <c r="D548" s="27"/>
      <c r="E548" s="27"/>
      <c r="F548" s="27"/>
      <c r="G548" s="27"/>
      <c r="H548" s="27"/>
      <c r="I548" s="27"/>
      <c r="J548" s="34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spans="1:26" ht="13.5" customHeight="1" x14ac:dyDescent="0.2">
      <c r="A549" s="27"/>
      <c r="B549" s="27"/>
      <c r="C549" s="27"/>
      <c r="D549" s="27"/>
      <c r="E549" s="27"/>
      <c r="F549" s="27"/>
      <c r="G549" s="27"/>
      <c r="H549" s="27"/>
      <c r="I549" s="27"/>
      <c r="J549" s="34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spans="1:26" ht="13.5" customHeight="1" x14ac:dyDescent="0.2">
      <c r="A550" s="27"/>
      <c r="B550" s="27"/>
      <c r="C550" s="27"/>
      <c r="D550" s="27"/>
      <c r="E550" s="27"/>
      <c r="F550" s="27"/>
      <c r="G550" s="27"/>
      <c r="H550" s="27"/>
      <c r="I550" s="27"/>
      <c r="J550" s="34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spans="1:26" ht="13.5" customHeight="1" x14ac:dyDescent="0.2">
      <c r="A551" s="27"/>
      <c r="B551" s="27"/>
      <c r="C551" s="27"/>
      <c r="D551" s="27"/>
      <c r="E551" s="27"/>
      <c r="F551" s="27"/>
      <c r="G551" s="27"/>
      <c r="H551" s="27"/>
      <c r="I551" s="27"/>
      <c r="J551" s="34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spans="1:26" ht="13.5" customHeight="1" x14ac:dyDescent="0.2">
      <c r="A552" s="27"/>
      <c r="B552" s="27"/>
      <c r="C552" s="27"/>
      <c r="D552" s="27"/>
      <c r="E552" s="27"/>
      <c r="F552" s="27"/>
      <c r="G552" s="27"/>
      <c r="H552" s="27"/>
      <c r="I552" s="27"/>
      <c r="J552" s="34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spans="1:26" ht="13.5" customHeight="1" x14ac:dyDescent="0.2">
      <c r="A553" s="27"/>
      <c r="B553" s="27"/>
      <c r="C553" s="27"/>
      <c r="D553" s="27"/>
      <c r="E553" s="27"/>
      <c r="F553" s="27"/>
      <c r="G553" s="27"/>
      <c r="H553" s="27"/>
      <c r="I553" s="27"/>
      <c r="J553" s="34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spans="1:26" ht="13.5" customHeight="1" x14ac:dyDescent="0.2">
      <c r="A554" s="27"/>
      <c r="B554" s="27"/>
      <c r="C554" s="27"/>
      <c r="D554" s="27"/>
      <c r="E554" s="27"/>
      <c r="F554" s="27"/>
      <c r="G554" s="27"/>
      <c r="H554" s="27"/>
      <c r="I554" s="27"/>
      <c r="J554" s="34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spans="1:26" ht="13.5" customHeight="1" x14ac:dyDescent="0.2">
      <c r="A555" s="27"/>
      <c r="B555" s="27"/>
      <c r="C555" s="27"/>
      <c r="D555" s="27"/>
      <c r="E555" s="27"/>
      <c r="F555" s="27"/>
      <c r="G555" s="27"/>
      <c r="H555" s="27"/>
      <c r="I555" s="27"/>
      <c r="J555" s="34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spans="1:26" ht="13.5" customHeight="1" x14ac:dyDescent="0.2">
      <c r="A556" s="27"/>
      <c r="B556" s="27"/>
      <c r="C556" s="27"/>
      <c r="D556" s="27"/>
      <c r="E556" s="27"/>
      <c r="F556" s="27"/>
      <c r="G556" s="27"/>
      <c r="H556" s="27"/>
      <c r="I556" s="27"/>
      <c r="J556" s="34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spans="1:26" ht="13.5" customHeight="1" x14ac:dyDescent="0.2">
      <c r="A557" s="27"/>
      <c r="B557" s="27"/>
      <c r="C557" s="27"/>
      <c r="D557" s="27"/>
      <c r="E557" s="27"/>
      <c r="F557" s="27"/>
      <c r="G557" s="27"/>
      <c r="H557" s="27"/>
      <c r="I557" s="27"/>
      <c r="J557" s="34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spans="1:26" ht="13.5" customHeight="1" x14ac:dyDescent="0.2">
      <c r="A558" s="27"/>
      <c r="B558" s="27"/>
      <c r="C558" s="27"/>
      <c r="D558" s="27"/>
      <c r="E558" s="27"/>
      <c r="F558" s="27"/>
      <c r="G558" s="27"/>
      <c r="H558" s="27"/>
      <c r="I558" s="27"/>
      <c r="J558" s="34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spans="1:26" ht="13.5" customHeight="1" x14ac:dyDescent="0.2">
      <c r="A559" s="27"/>
      <c r="B559" s="27"/>
      <c r="C559" s="27"/>
      <c r="D559" s="27"/>
      <c r="E559" s="27"/>
      <c r="F559" s="27"/>
      <c r="G559" s="27"/>
      <c r="H559" s="27"/>
      <c r="I559" s="27"/>
      <c r="J559" s="34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spans="1:26" ht="13.5" customHeight="1" x14ac:dyDescent="0.2">
      <c r="A560" s="27"/>
      <c r="B560" s="27"/>
      <c r="C560" s="27"/>
      <c r="D560" s="27"/>
      <c r="E560" s="27"/>
      <c r="F560" s="27"/>
      <c r="G560" s="27"/>
      <c r="H560" s="27"/>
      <c r="I560" s="27"/>
      <c r="J560" s="34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spans="1:26" ht="13.5" customHeight="1" x14ac:dyDescent="0.2">
      <c r="A561" s="27"/>
      <c r="B561" s="27"/>
      <c r="C561" s="27"/>
      <c r="D561" s="27"/>
      <c r="E561" s="27"/>
      <c r="F561" s="27"/>
      <c r="G561" s="27"/>
      <c r="H561" s="27"/>
      <c r="I561" s="27"/>
      <c r="J561" s="34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spans="1:26" ht="13.5" customHeight="1" x14ac:dyDescent="0.2">
      <c r="A562" s="27"/>
      <c r="B562" s="27"/>
      <c r="C562" s="27"/>
      <c r="D562" s="27"/>
      <c r="E562" s="27"/>
      <c r="F562" s="27"/>
      <c r="G562" s="27"/>
      <c r="H562" s="27"/>
      <c r="I562" s="27"/>
      <c r="J562" s="34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spans="1:26" ht="13.5" customHeight="1" x14ac:dyDescent="0.2">
      <c r="A563" s="27"/>
      <c r="B563" s="27"/>
      <c r="C563" s="27"/>
      <c r="D563" s="27"/>
      <c r="E563" s="27"/>
      <c r="F563" s="27"/>
      <c r="G563" s="27"/>
      <c r="H563" s="27"/>
      <c r="I563" s="27"/>
      <c r="J563" s="34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spans="1:26" ht="13.5" customHeight="1" x14ac:dyDescent="0.2">
      <c r="A564" s="27"/>
      <c r="B564" s="27"/>
      <c r="C564" s="27"/>
      <c r="D564" s="27"/>
      <c r="E564" s="27"/>
      <c r="F564" s="27"/>
      <c r="G564" s="27"/>
      <c r="H564" s="27"/>
      <c r="I564" s="27"/>
      <c r="J564" s="34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spans="1:26" ht="13.5" customHeight="1" x14ac:dyDescent="0.2">
      <c r="A565" s="27"/>
      <c r="B565" s="27"/>
      <c r="C565" s="27"/>
      <c r="D565" s="27"/>
      <c r="E565" s="27"/>
      <c r="F565" s="27"/>
      <c r="G565" s="27"/>
      <c r="H565" s="27"/>
      <c r="I565" s="27"/>
      <c r="J565" s="34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spans="1:26" ht="13.5" customHeight="1" x14ac:dyDescent="0.2">
      <c r="A566" s="27"/>
      <c r="B566" s="27"/>
      <c r="C566" s="27"/>
      <c r="D566" s="27"/>
      <c r="E566" s="27"/>
      <c r="F566" s="27"/>
      <c r="G566" s="27"/>
      <c r="H566" s="27"/>
      <c r="I566" s="27"/>
      <c r="J566" s="34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spans="1:26" ht="13.5" customHeight="1" x14ac:dyDescent="0.2">
      <c r="A567" s="27"/>
      <c r="B567" s="27"/>
      <c r="C567" s="27"/>
      <c r="D567" s="27"/>
      <c r="E567" s="27"/>
      <c r="F567" s="27"/>
      <c r="G567" s="27"/>
      <c r="H567" s="27"/>
      <c r="I567" s="27"/>
      <c r="J567" s="34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spans="1:26" ht="13.5" customHeight="1" x14ac:dyDescent="0.2">
      <c r="A568" s="27"/>
      <c r="B568" s="27"/>
      <c r="C568" s="27"/>
      <c r="D568" s="27"/>
      <c r="E568" s="27"/>
      <c r="F568" s="27"/>
      <c r="G568" s="27"/>
      <c r="H568" s="27"/>
      <c r="I568" s="27"/>
      <c r="J568" s="34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spans="1:26" ht="13.5" customHeight="1" x14ac:dyDescent="0.2">
      <c r="A569" s="27"/>
      <c r="B569" s="27"/>
      <c r="C569" s="27"/>
      <c r="D569" s="27"/>
      <c r="E569" s="27"/>
      <c r="F569" s="27"/>
      <c r="G569" s="27"/>
      <c r="H569" s="27"/>
      <c r="I569" s="27"/>
      <c r="J569" s="34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spans="1:26" ht="13.5" customHeight="1" x14ac:dyDescent="0.2">
      <c r="A570" s="27"/>
      <c r="B570" s="27"/>
      <c r="C570" s="27"/>
      <c r="D570" s="27"/>
      <c r="E570" s="27"/>
      <c r="F570" s="27"/>
      <c r="G570" s="27"/>
      <c r="H570" s="27"/>
      <c r="I570" s="27"/>
      <c r="J570" s="34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spans="1:26" ht="13.5" customHeight="1" x14ac:dyDescent="0.2">
      <c r="A571" s="27"/>
      <c r="B571" s="27"/>
      <c r="C571" s="27"/>
      <c r="D571" s="27"/>
      <c r="E571" s="27"/>
      <c r="F571" s="27"/>
      <c r="G571" s="27"/>
      <c r="H571" s="27"/>
      <c r="I571" s="27"/>
      <c r="J571" s="34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spans="1:26" ht="13.5" customHeight="1" x14ac:dyDescent="0.2">
      <c r="A572" s="27"/>
      <c r="B572" s="27"/>
      <c r="C572" s="27"/>
      <c r="D572" s="27"/>
      <c r="E572" s="27"/>
      <c r="F572" s="27"/>
      <c r="G572" s="27"/>
      <c r="H572" s="27"/>
      <c r="I572" s="27"/>
      <c r="J572" s="34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spans="1:26" ht="13.5" customHeight="1" x14ac:dyDescent="0.2">
      <c r="A573" s="27"/>
      <c r="B573" s="27"/>
      <c r="C573" s="27"/>
      <c r="D573" s="27"/>
      <c r="E573" s="27"/>
      <c r="F573" s="27"/>
      <c r="G573" s="27"/>
      <c r="H573" s="27"/>
      <c r="I573" s="27"/>
      <c r="J573" s="34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spans="1:26" ht="13.5" customHeight="1" x14ac:dyDescent="0.2">
      <c r="A574" s="27"/>
      <c r="B574" s="27"/>
      <c r="C574" s="27"/>
      <c r="D574" s="27"/>
      <c r="E574" s="27"/>
      <c r="F574" s="27"/>
      <c r="G574" s="27"/>
      <c r="H574" s="27"/>
      <c r="I574" s="27"/>
      <c r="J574" s="34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spans="1:26" ht="13.5" customHeight="1" x14ac:dyDescent="0.2">
      <c r="A575" s="27"/>
      <c r="B575" s="27"/>
      <c r="C575" s="27"/>
      <c r="D575" s="27"/>
      <c r="E575" s="27"/>
      <c r="F575" s="27"/>
      <c r="G575" s="27"/>
      <c r="H575" s="27"/>
      <c r="I575" s="27"/>
      <c r="J575" s="34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spans="1:26" ht="13.5" customHeight="1" x14ac:dyDescent="0.2">
      <c r="A576" s="27"/>
      <c r="B576" s="27"/>
      <c r="C576" s="27"/>
      <c r="D576" s="27"/>
      <c r="E576" s="27"/>
      <c r="F576" s="27"/>
      <c r="G576" s="27"/>
      <c r="H576" s="27"/>
      <c r="I576" s="27"/>
      <c r="J576" s="34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spans="1:26" ht="13.5" customHeight="1" x14ac:dyDescent="0.2">
      <c r="A577" s="27"/>
      <c r="B577" s="27"/>
      <c r="C577" s="27"/>
      <c r="D577" s="27"/>
      <c r="E577" s="27"/>
      <c r="F577" s="27"/>
      <c r="G577" s="27"/>
      <c r="H577" s="27"/>
      <c r="I577" s="27"/>
      <c r="J577" s="34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spans="1:26" ht="13.5" customHeight="1" x14ac:dyDescent="0.2">
      <c r="A578" s="27"/>
      <c r="B578" s="27"/>
      <c r="C578" s="27"/>
      <c r="D578" s="27"/>
      <c r="E578" s="27"/>
      <c r="F578" s="27"/>
      <c r="G578" s="27"/>
      <c r="H578" s="27"/>
      <c r="I578" s="27"/>
      <c r="J578" s="34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spans="1:26" ht="13.5" customHeight="1" x14ac:dyDescent="0.2">
      <c r="A579" s="27"/>
      <c r="B579" s="27"/>
      <c r="C579" s="27"/>
      <c r="D579" s="27"/>
      <c r="E579" s="27"/>
      <c r="F579" s="27"/>
      <c r="G579" s="27"/>
      <c r="H579" s="27"/>
      <c r="I579" s="27"/>
      <c r="J579" s="34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spans="1:26" ht="13.5" customHeight="1" x14ac:dyDescent="0.2">
      <c r="A580" s="27"/>
      <c r="B580" s="27"/>
      <c r="C580" s="27"/>
      <c r="D580" s="27"/>
      <c r="E580" s="27"/>
      <c r="F580" s="27"/>
      <c r="G580" s="27"/>
      <c r="H580" s="27"/>
      <c r="I580" s="27"/>
      <c r="J580" s="34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spans="1:26" ht="13.5" customHeight="1" x14ac:dyDescent="0.2">
      <c r="A581" s="27"/>
      <c r="B581" s="27"/>
      <c r="C581" s="27"/>
      <c r="D581" s="27"/>
      <c r="E581" s="27"/>
      <c r="F581" s="27"/>
      <c r="G581" s="27"/>
      <c r="H581" s="27"/>
      <c r="I581" s="27"/>
      <c r="J581" s="34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spans="1:26" ht="13.5" customHeight="1" x14ac:dyDescent="0.2">
      <c r="A582" s="27"/>
      <c r="B582" s="27"/>
      <c r="C582" s="27"/>
      <c r="D582" s="27"/>
      <c r="E582" s="27"/>
      <c r="F582" s="27"/>
      <c r="G582" s="27"/>
      <c r="H582" s="27"/>
      <c r="I582" s="27"/>
      <c r="J582" s="34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spans="1:26" ht="13.5" customHeight="1" x14ac:dyDescent="0.2">
      <c r="A583" s="27"/>
      <c r="B583" s="27"/>
      <c r="C583" s="27"/>
      <c r="D583" s="27"/>
      <c r="E583" s="27"/>
      <c r="F583" s="27"/>
      <c r="G583" s="27"/>
      <c r="H583" s="27"/>
      <c r="I583" s="27"/>
      <c r="J583" s="34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spans="1:26" ht="13.5" customHeight="1" x14ac:dyDescent="0.2">
      <c r="A584" s="27"/>
      <c r="B584" s="27"/>
      <c r="C584" s="27"/>
      <c r="D584" s="27"/>
      <c r="E584" s="27"/>
      <c r="F584" s="27"/>
      <c r="G584" s="27"/>
      <c r="H584" s="27"/>
      <c r="I584" s="27"/>
      <c r="J584" s="34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spans="1:26" ht="13.5" customHeight="1" x14ac:dyDescent="0.2">
      <c r="A585" s="27"/>
      <c r="B585" s="27"/>
      <c r="C585" s="27"/>
      <c r="D585" s="27"/>
      <c r="E585" s="27"/>
      <c r="F585" s="27"/>
      <c r="G585" s="27"/>
      <c r="H585" s="27"/>
      <c r="I585" s="27"/>
      <c r="J585" s="34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spans="1:26" ht="13.5" customHeight="1" x14ac:dyDescent="0.2">
      <c r="A586" s="27"/>
      <c r="B586" s="27"/>
      <c r="C586" s="27"/>
      <c r="D586" s="27"/>
      <c r="E586" s="27"/>
      <c r="F586" s="27"/>
      <c r="G586" s="27"/>
      <c r="H586" s="27"/>
      <c r="I586" s="27"/>
      <c r="J586" s="34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spans="1:26" ht="13.5" customHeight="1" x14ac:dyDescent="0.2">
      <c r="A587" s="27"/>
      <c r="B587" s="27"/>
      <c r="C587" s="27"/>
      <c r="D587" s="27"/>
      <c r="E587" s="27"/>
      <c r="F587" s="27"/>
      <c r="G587" s="27"/>
      <c r="H587" s="27"/>
      <c r="I587" s="27"/>
      <c r="J587" s="34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spans="1:26" ht="13.5" customHeight="1" x14ac:dyDescent="0.2">
      <c r="A588" s="27"/>
      <c r="B588" s="27"/>
      <c r="C588" s="27"/>
      <c r="D588" s="27"/>
      <c r="E588" s="27"/>
      <c r="F588" s="27"/>
      <c r="G588" s="27"/>
      <c r="H588" s="27"/>
      <c r="I588" s="27"/>
      <c r="J588" s="34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spans="1:26" ht="13.5" customHeight="1" x14ac:dyDescent="0.2">
      <c r="A589" s="27"/>
      <c r="B589" s="27"/>
      <c r="C589" s="27"/>
      <c r="D589" s="27"/>
      <c r="E589" s="27"/>
      <c r="F589" s="27"/>
      <c r="G589" s="27"/>
      <c r="H589" s="27"/>
      <c r="I589" s="27"/>
      <c r="J589" s="34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spans="1:26" ht="13.5" customHeight="1" x14ac:dyDescent="0.2">
      <c r="A590" s="27"/>
      <c r="B590" s="27"/>
      <c r="C590" s="27"/>
      <c r="D590" s="27"/>
      <c r="E590" s="27"/>
      <c r="F590" s="27"/>
      <c r="G590" s="27"/>
      <c r="H590" s="27"/>
      <c r="I590" s="27"/>
      <c r="J590" s="34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spans="1:26" ht="13.5" customHeight="1" x14ac:dyDescent="0.2">
      <c r="A591" s="27"/>
      <c r="B591" s="27"/>
      <c r="C591" s="27"/>
      <c r="D591" s="27"/>
      <c r="E591" s="27"/>
      <c r="F591" s="27"/>
      <c r="G591" s="27"/>
      <c r="H591" s="27"/>
      <c r="I591" s="27"/>
      <c r="J591" s="34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spans="1:26" ht="13.5" customHeight="1" x14ac:dyDescent="0.2">
      <c r="A592" s="27"/>
      <c r="B592" s="27"/>
      <c r="C592" s="27"/>
      <c r="D592" s="27"/>
      <c r="E592" s="27"/>
      <c r="F592" s="27"/>
      <c r="G592" s="27"/>
      <c r="H592" s="27"/>
      <c r="I592" s="27"/>
      <c r="J592" s="34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spans="1:26" ht="13.5" customHeight="1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34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spans="1:26" ht="13.5" customHeight="1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34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spans="1:26" ht="13.5" customHeight="1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34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spans="1:26" ht="13.5" customHeight="1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34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spans="1:26" ht="13.5" customHeight="1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34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spans="1:26" ht="13.5" customHeight="1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34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spans="1:26" ht="13.5" customHeight="1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34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spans="1:26" ht="13.5" customHeight="1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34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spans="1:26" ht="13.5" customHeight="1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34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spans="1:26" ht="13.5" customHeight="1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34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spans="1:26" ht="13.5" customHeight="1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34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spans="1:26" ht="13.5" customHeight="1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34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spans="1:26" ht="13.5" customHeight="1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34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spans="1:26" ht="13.5" customHeight="1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34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spans="1:26" ht="13.5" customHeight="1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34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spans="1:26" ht="13.5" customHeight="1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34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spans="1:26" ht="13.5" customHeight="1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34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spans="1:26" ht="13.5" customHeight="1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34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spans="1:26" ht="13.5" customHeight="1" x14ac:dyDescent="0.2">
      <c r="A611" s="27"/>
      <c r="B611" s="27"/>
      <c r="C611" s="27"/>
      <c r="D611" s="27"/>
      <c r="E611" s="27"/>
      <c r="F611" s="27"/>
      <c r="G611" s="27"/>
      <c r="H611" s="27"/>
      <c r="I611" s="27"/>
      <c r="J611" s="34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spans="1:26" ht="13.5" customHeight="1" x14ac:dyDescent="0.2">
      <c r="A612" s="27"/>
      <c r="B612" s="27"/>
      <c r="C612" s="27"/>
      <c r="D612" s="27"/>
      <c r="E612" s="27"/>
      <c r="F612" s="27"/>
      <c r="G612" s="27"/>
      <c r="H612" s="27"/>
      <c r="I612" s="27"/>
      <c r="J612" s="34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spans="1:26" ht="13.5" customHeight="1" x14ac:dyDescent="0.2">
      <c r="A613" s="27"/>
      <c r="B613" s="27"/>
      <c r="C613" s="27"/>
      <c r="D613" s="27"/>
      <c r="E613" s="27"/>
      <c r="F613" s="27"/>
      <c r="G613" s="27"/>
      <c r="H613" s="27"/>
      <c r="I613" s="27"/>
      <c r="J613" s="34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spans="1:26" ht="13.5" customHeight="1" x14ac:dyDescent="0.2">
      <c r="A614" s="27"/>
      <c r="B614" s="27"/>
      <c r="C614" s="27"/>
      <c r="D614" s="27"/>
      <c r="E614" s="27"/>
      <c r="F614" s="27"/>
      <c r="G614" s="27"/>
      <c r="H614" s="27"/>
      <c r="I614" s="27"/>
      <c r="J614" s="34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spans="1:26" ht="13.5" customHeight="1" x14ac:dyDescent="0.2">
      <c r="A615" s="27"/>
      <c r="B615" s="27"/>
      <c r="C615" s="27"/>
      <c r="D615" s="27"/>
      <c r="E615" s="27"/>
      <c r="F615" s="27"/>
      <c r="G615" s="27"/>
      <c r="H615" s="27"/>
      <c r="I615" s="27"/>
      <c r="J615" s="34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spans="1:26" ht="13.5" customHeight="1" x14ac:dyDescent="0.2">
      <c r="A616" s="27"/>
      <c r="B616" s="27"/>
      <c r="C616" s="27"/>
      <c r="D616" s="27"/>
      <c r="E616" s="27"/>
      <c r="F616" s="27"/>
      <c r="G616" s="27"/>
      <c r="H616" s="27"/>
      <c r="I616" s="27"/>
      <c r="J616" s="34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spans="1:26" ht="13.5" customHeight="1" x14ac:dyDescent="0.2">
      <c r="A617" s="27"/>
      <c r="B617" s="27"/>
      <c r="C617" s="27"/>
      <c r="D617" s="27"/>
      <c r="E617" s="27"/>
      <c r="F617" s="27"/>
      <c r="G617" s="27"/>
      <c r="H617" s="27"/>
      <c r="I617" s="27"/>
      <c r="J617" s="34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spans="1:26" ht="13.5" customHeight="1" x14ac:dyDescent="0.2">
      <c r="A618" s="27"/>
      <c r="B618" s="27"/>
      <c r="C618" s="27"/>
      <c r="D618" s="27"/>
      <c r="E618" s="27"/>
      <c r="F618" s="27"/>
      <c r="G618" s="27"/>
      <c r="H618" s="27"/>
      <c r="I618" s="27"/>
      <c r="J618" s="34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spans="1:26" ht="13.5" customHeight="1" x14ac:dyDescent="0.2">
      <c r="A619" s="27"/>
      <c r="B619" s="27"/>
      <c r="C619" s="27"/>
      <c r="D619" s="27"/>
      <c r="E619" s="27"/>
      <c r="F619" s="27"/>
      <c r="G619" s="27"/>
      <c r="H619" s="27"/>
      <c r="I619" s="27"/>
      <c r="J619" s="34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spans="1:26" ht="13.5" customHeight="1" x14ac:dyDescent="0.2">
      <c r="A620" s="27"/>
      <c r="B620" s="27"/>
      <c r="C620" s="27"/>
      <c r="D620" s="27"/>
      <c r="E620" s="27"/>
      <c r="F620" s="27"/>
      <c r="G620" s="27"/>
      <c r="H620" s="27"/>
      <c r="I620" s="27"/>
      <c r="J620" s="34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spans="1:26" ht="13.5" customHeight="1" x14ac:dyDescent="0.2">
      <c r="A621" s="27"/>
      <c r="B621" s="27"/>
      <c r="C621" s="27"/>
      <c r="D621" s="27"/>
      <c r="E621" s="27"/>
      <c r="F621" s="27"/>
      <c r="G621" s="27"/>
      <c r="H621" s="27"/>
      <c r="I621" s="27"/>
      <c r="J621" s="34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spans="1:26" ht="13.5" customHeight="1" x14ac:dyDescent="0.2">
      <c r="A622" s="27"/>
      <c r="B622" s="27"/>
      <c r="C622" s="27"/>
      <c r="D622" s="27"/>
      <c r="E622" s="27"/>
      <c r="F622" s="27"/>
      <c r="G622" s="27"/>
      <c r="H622" s="27"/>
      <c r="I622" s="27"/>
      <c r="J622" s="34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spans="1:26" ht="13.5" customHeight="1" x14ac:dyDescent="0.2">
      <c r="A623" s="27"/>
      <c r="B623" s="27"/>
      <c r="C623" s="27"/>
      <c r="D623" s="27"/>
      <c r="E623" s="27"/>
      <c r="F623" s="27"/>
      <c r="G623" s="27"/>
      <c r="H623" s="27"/>
      <c r="I623" s="27"/>
      <c r="J623" s="34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spans="1:26" ht="13.5" customHeight="1" x14ac:dyDescent="0.2">
      <c r="A624" s="27"/>
      <c r="B624" s="27"/>
      <c r="C624" s="27"/>
      <c r="D624" s="27"/>
      <c r="E624" s="27"/>
      <c r="F624" s="27"/>
      <c r="G624" s="27"/>
      <c r="H624" s="27"/>
      <c r="I624" s="27"/>
      <c r="J624" s="34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spans="1:26" ht="13.5" customHeight="1" x14ac:dyDescent="0.2">
      <c r="A625" s="27"/>
      <c r="B625" s="27"/>
      <c r="C625" s="27"/>
      <c r="D625" s="27"/>
      <c r="E625" s="27"/>
      <c r="F625" s="27"/>
      <c r="G625" s="27"/>
      <c r="H625" s="27"/>
      <c r="I625" s="27"/>
      <c r="J625" s="34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spans="1:26" ht="13.5" customHeight="1" x14ac:dyDescent="0.2">
      <c r="A626" s="27"/>
      <c r="B626" s="27"/>
      <c r="C626" s="27"/>
      <c r="D626" s="27"/>
      <c r="E626" s="27"/>
      <c r="F626" s="27"/>
      <c r="G626" s="27"/>
      <c r="H626" s="27"/>
      <c r="I626" s="27"/>
      <c r="J626" s="34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spans="1:26" ht="13.5" customHeight="1" x14ac:dyDescent="0.2">
      <c r="A627" s="27"/>
      <c r="B627" s="27"/>
      <c r="C627" s="27"/>
      <c r="D627" s="27"/>
      <c r="E627" s="27"/>
      <c r="F627" s="27"/>
      <c r="G627" s="27"/>
      <c r="H627" s="27"/>
      <c r="I627" s="27"/>
      <c r="J627" s="34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spans="1:26" ht="13.5" customHeight="1" x14ac:dyDescent="0.2">
      <c r="A628" s="27"/>
      <c r="B628" s="27"/>
      <c r="C628" s="27"/>
      <c r="D628" s="27"/>
      <c r="E628" s="27"/>
      <c r="F628" s="27"/>
      <c r="G628" s="27"/>
      <c r="H628" s="27"/>
      <c r="I628" s="27"/>
      <c r="J628" s="34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spans="1:26" ht="13.5" customHeight="1" x14ac:dyDescent="0.2">
      <c r="A629" s="27"/>
      <c r="B629" s="27"/>
      <c r="C629" s="27"/>
      <c r="D629" s="27"/>
      <c r="E629" s="27"/>
      <c r="F629" s="27"/>
      <c r="G629" s="27"/>
      <c r="H629" s="27"/>
      <c r="I629" s="27"/>
      <c r="J629" s="34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spans="1:26" ht="13.5" customHeight="1" x14ac:dyDescent="0.2">
      <c r="A630" s="27"/>
      <c r="B630" s="27"/>
      <c r="C630" s="27"/>
      <c r="D630" s="27"/>
      <c r="E630" s="27"/>
      <c r="F630" s="27"/>
      <c r="G630" s="27"/>
      <c r="H630" s="27"/>
      <c r="I630" s="27"/>
      <c r="J630" s="34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spans="1:26" ht="13.5" customHeight="1" x14ac:dyDescent="0.2">
      <c r="A631" s="27"/>
      <c r="B631" s="27"/>
      <c r="C631" s="27"/>
      <c r="D631" s="27"/>
      <c r="E631" s="27"/>
      <c r="F631" s="27"/>
      <c r="G631" s="27"/>
      <c r="H631" s="27"/>
      <c r="I631" s="27"/>
      <c r="J631" s="34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spans="1:26" ht="13.5" customHeight="1" x14ac:dyDescent="0.2">
      <c r="A632" s="27"/>
      <c r="B632" s="27"/>
      <c r="C632" s="27"/>
      <c r="D632" s="27"/>
      <c r="E632" s="27"/>
      <c r="F632" s="27"/>
      <c r="G632" s="27"/>
      <c r="H632" s="27"/>
      <c r="I632" s="27"/>
      <c r="J632" s="34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spans="1:26" ht="13.5" customHeight="1" x14ac:dyDescent="0.2">
      <c r="A633" s="27"/>
      <c r="B633" s="27"/>
      <c r="C633" s="27"/>
      <c r="D633" s="27"/>
      <c r="E633" s="27"/>
      <c r="F633" s="27"/>
      <c r="G633" s="27"/>
      <c r="H633" s="27"/>
      <c r="I633" s="27"/>
      <c r="J633" s="34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spans="1:26" ht="13.5" customHeight="1" x14ac:dyDescent="0.2">
      <c r="A634" s="27"/>
      <c r="B634" s="27"/>
      <c r="C634" s="27"/>
      <c r="D634" s="27"/>
      <c r="E634" s="27"/>
      <c r="F634" s="27"/>
      <c r="G634" s="27"/>
      <c r="H634" s="27"/>
      <c r="I634" s="27"/>
      <c r="J634" s="34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spans="1:26" ht="13.5" customHeight="1" x14ac:dyDescent="0.2">
      <c r="A635" s="27"/>
      <c r="B635" s="27"/>
      <c r="C635" s="27"/>
      <c r="D635" s="27"/>
      <c r="E635" s="27"/>
      <c r="F635" s="27"/>
      <c r="G635" s="27"/>
      <c r="H635" s="27"/>
      <c r="I635" s="27"/>
      <c r="J635" s="34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spans="1:26" ht="13.5" customHeight="1" x14ac:dyDescent="0.2">
      <c r="A636" s="27"/>
      <c r="B636" s="27"/>
      <c r="C636" s="27"/>
      <c r="D636" s="27"/>
      <c r="E636" s="27"/>
      <c r="F636" s="27"/>
      <c r="G636" s="27"/>
      <c r="H636" s="27"/>
      <c r="I636" s="27"/>
      <c r="J636" s="34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spans="1:26" ht="13.5" customHeight="1" x14ac:dyDescent="0.2">
      <c r="A637" s="27"/>
      <c r="B637" s="27"/>
      <c r="C637" s="27"/>
      <c r="D637" s="27"/>
      <c r="E637" s="27"/>
      <c r="F637" s="27"/>
      <c r="G637" s="27"/>
      <c r="H637" s="27"/>
      <c r="I637" s="27"/>
      <c r="J637" s="34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spans="1:26" ht="13.5" customHeight="1" x14ac:dyDescent="0.2">
      <c r="A638" s="27"/>
      <c r="B638" s="27"/>
      <c r="C638" s="27"/>
      <c r="D638" s="27"/>
      <c r="E638" s="27"/>
      <c r="F638" s="27"/>
      <c r="G638" s="27"/>
      <c r="H638" s="27"/>
      <c r="I638" s="27"/>
      <c r="J638" s="34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spans="1:26" ht="13.5" customHeight="1" x14ac:dyDescent="0.2">
      <c r="A639" s="27"/>
      <c r="B639" s="27"/>
      <c r="C639" s="27"/>
      <c r="D639" s="27"/>
      <c r="E639" s="27"/>
      <c r="F639" s="27"/>
      <c r="G639" s="27"/>
      <c r="H639" s="27"/>
      <c r="I639" s="27"/>
      <c r="J639" s="34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spans="1:26" ht="13.5" customHeight="1" x14ac:dyDescent="0.2">
      <c r="A640" s="27"/>
      <c r="B640" s="27"/>
      <c r="C640" s="27"/>
      <c r="D640" s="27"/>
      <c r="E640" s="27"/>
      <c r="F640" s="27"/>
      <c r="G640" s="27"/>
      <c r="H640" s="27"/>
      <c r="I640" s="27"/>
      <c r="J640" s="34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spans="1:26" ht="13.5" customHeight="1" x14ac:dyDescent="0.2">
      <c r="A641" s="27"/>
      <c r="B641" s="27"/>
      <c r="C641" s="27"/>
      <c r="D641" s="27"/>
      <c r="E641" s="27"/>
      <c r="F641" s="27"/>
      <c r="G641" s="27"/>
      <c r="H641" s="27"/>
      <c r="I641" s="27"/>
      <c r="J641" s="34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spans="1:26" ht="13.5" customHeight="1" x14ac:dyDescent="0.2">
      <c r="A642" s="27"/>
      <c r="B642" s="27"/>
      <c r="C642" s="27"/>
      <c r="D642" s="27"/>
      <c r="E642" s="27"/>
      <c r="F642" s="27"/>
      <c r="G642" s="27"/>
      <c r="H642" s="27"/>
      <c r="I642" s="27"/>
      <c r="J642" s="34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spans="1:26" ht="13.5" customHeight="1" x14ac:dyDescent="0.2">
      <c r="A643" s="27"/>
      <c r="B643" s="27"/>
      <c r="C643" s="27"/>
      <c r="D643" s="27"/>
      <c r="E643" s="27"/>
      <c r="F643" s="27"/>
      <c r="G643" s="27"/>
      <c r="H643" s="27"/>
      <c r="I643" s="27"/>
      <c r="J643" s="34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spans="1:26" ht="13.5" customHeight="1" x14ac:dyDescent="0.2">
      <c r="A644" s="27"/>
      <c r="B644" s="27"/>
      <c r="C644" s="27"/>
      <c r="D644" s="27"/>
      <c r="E644" s="27"/>
      <c r="F644" s="27"/>
      <c r="G644" s="27"/>
      <c r="H644" s="27"/>
      <c r="I644" s="27"/>
      <c r="J644" s="34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spans="1:26" ht="13.5" customHeight="1" x14ac:dyDescent="0.2">
      <c r="A645" s="27"/>
      <c r="B645" s="27"/>
      <c r="C645" s="27"/>
      <c r="D645" s="27"/>
      <c r="E645" s="27"/>
      <c r="F645" s="27"/>
      <c r="G645" s="27"/>
      <c r="H645" s="27"/>
      <c r="I645" s="27"/>
      <c r="J645" s="34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spans="1:26" ht="13.5" customHeight="1" x14ac:dyDescent="0.2">
      <c r="A646" s="27"/>
      <c r="B646" s="27"/>
      <c r="C646" s="27"/>
      <c r="D646" s="27"/>
      <c r="E646" s="27"/>
      <c r="F646" s="27"/>
      <c r="G646" s="27"/>
      <c r="H646" s="27"/>
      <c r="I646" s="27"/>
      <c r="J646" s="34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spans="1:26" ht="13.5" customHeight="1" x14ac:dyDescent="0.2">
      <c r="A647" s="27"/>
      <c r="B647" s="27"/>
      <c r="C647" s="27"/>
      <c r="D647" s="27"/>
      <c r="E647" s="27"/>
      <c r="F647" s="27"/>
      <c r="G647" s="27"/>
      <c r="H647" s="27"/>
      <c r="I647" s="27"/>
      <c r="J647" s="34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spans="1:26" ht="13.5" customHeight="1" x14ac:dyDescent="0.2">
      <c r="A648" s="27"/>
      <c r="B648" s="27"/>
      <c r="C648" s="27"/>
      <c r="D648" s="27"/>
      <c r="E648" s="27"/>
      <c r="F648" s="27"/>
      <c r="G648" s="27"/>
      <c r="H648" s="27"/>
      <c r="I648" s="27"/>
      <c r="J648" s="34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spans="1:26" ht="13.5" customHeight="1" x14ac:dyDescent="0.2">
      <c r="A649" s="27"/>
      <c r="B649" s="27"/>
      <c r="C649" s="27"/>
      <c r="D649" s="27"/>
      <c r="E649" s="27"/>
      <c r="F649" s="27"/>
      <c r="G649" s="27"/>
      <c r="H649" s="27"/>
      <c r="I649" s="27"/>
      <c r="J649" s="34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spans="1:26" ht="13.5" customHeight="1" x14ac:dyDescent="0.2">
      <c r="A650" s="27"/>
      <c r="B650" s="27"/>
      <c r="C650" s="27"/>
      <c r="D650" s="27"/>
      <c r="E650" s="27"/>
      <c r="F650" s="27"/>
      <c r="G650" s="27"/>
      <c r="H650" s="27"/>
      <c r="I650" s="27"/>
      <c r="J650" s="34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spans="1:26" ht="13.5" customHeight="1" x14ac:dyDescent="0.2">
      <c r="A651" s="27"/>
      <c r="B651" s="27"/>
      <c r="C651" s="27"/>
      <c r="D651" s="27"/>
      <c r="E651" s="27"/>
      <c r="F651" s="27"/>
      <c r="G651" s="27"/>
      <c r="H651" s="27"/>
      <c r="I651" s="27"/>
      <c r="J651" s="34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spans="1:26" ht="13.5" customHeight="1" x14ac:dyDescent="0.2">
      <c r="A652" s="27"/>
      <c r="B652" s="27"/>
      <c r="C652" s="27"/>
      <c r="D652" s="27"/>
      <c r="E652" s="27"/>
      <c r="F652" s="27"/>
      <c r="G652" s="27"/>
      <c r="H652" s="27"/>
      <c r="I652" s="27"/>
      <c r="J652" s="34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spans="1:26" ht="13.5" customHeight="1" x14ac:dyDescent="0.2">
      <c r="A653" s="27"/>
      <c r="B653" s="27"/>
      <c r="C653" s="27"/>
      <c r="D653" s="27"/>
      <c r="E653" s="27"/>
      <c r="F653" s="27"/>
      <c r="G653" s="27"/>
      <c r="H653" s="27"/>
      <c r="I653" s="27"/>
      <c r="J653" s="34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spans="1:26" ht="13.5" customHeight="1" x14ac:dyDescent="0.2">
      <c r="A654" s="27"/>
      <c r="B654" s="27"/>
      <c r="C654" s="27"/>
      <c r="D654" s="27"/>
      <c r="E654" s="27"/>
      <c r="F654" s="27"/>
      <c r="G654" s="27"/>
      <c r="H654" s="27"/>
      <c r="I654" s="27"/>
      <c r="J654" s="34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spans="1:26" ht="13.5" customHeight="1" x14ac:dyDescent="0.2">
      <c r="A655" s="27"/>
      <c r="B655" s="27"/>
      <c r="C655" s="27"/>
      <c r="D655" s="27"/>
      <c r="E655" s="27"/>
      <c r="F655" s="27"/>
      <c r="G655" s="27"/>
      <c r="H655" s="27"/>
      <c r="I655" s="27"/>
      <c r="J655" s="34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spans="1:26" ht="13.5" customHeight="1" x14ac:dyDescent="0.2">
      <c r="A656" s="27"/>
      <c r="B656" s="27"/>
      <c r="C656" s="27"/>
      <c r="D656" s="27"/>
      <c r="E656" s="27"/>
      <c r="F656" s="27"/>
      <c r="G656" s="27"/>
      <c r="H656" s="27"/>
      <c r="I656" s="27"/>
      <c r="J656" s="34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spans="1:26" ht="13.5" customHeight="1" x14ac:dyDescent="0.2">
      <c r="A657" s="27"/>
      <c r="B657" s="27"/>
      <c r="C657" s="27"/>
      <c r="D657" s="27"/>
      <c r="E657" s="27"/>
      <c r="F657" s="27"/>
      <c r="G657" s="27"/>
      <c r="H657" s="27"/>
      <c r="I657" s="27"/>
      <c r="J657" s="34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spans="1:26" ht="13.5" customHeight="1" x14ac:dyDescent="0.2">
      <c r="A658" s="27"/>
      <c r="B658" s="27"/>
      <c r="C658" s="27"/>
      <c r="D658" s="27"/>
      <c r="E658" s="27"/>
      <c r="F658" s="27"/>
      <c r="G658" s="27"/>
      <c r="H658" s="27"/>
      <c r="I658" s="27"/>
      <c r="J658" s="34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spans="1:26" ht="13.5" customHeight="1" x14ac:dyDescent="0.2">
      <c r="A659" s="27"/>
      <c r="B659" s="27"/>
      <c r="C659" s="27"/>
      <c r="D659" s="27"/>
      <c r="E659" s="27"/>
      <c r="F659" s="27"/>
      <c r="G659" s="27"/>
      <c r="H659" s="27"/>
      <c r="I659" s="27"/>
      <c r="J659" s="34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spans="1:26" ht="13.5" customHeight="1" x14ac:dyDescent="0.2">
      <c r="A660" s="27"/>
      <c r="B660" s="27"/>
      <c r="C660" s="27"/>
      <c r="D660" s="27"/>
      <c r="E660" s="27"/>
      <c r="F660" s="27"/>
      <c r="G660" s="27"/>
      <c r="H660" s="27"/>
      <c r="I660" s="27"/>
      <c r="J660" s="34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spans="1:26" ht="13.5" customHeight="1" x14ac:dyDescent="0.2">
      <c r="A661" s="27"/>
      <c r="B661" s="27"/>
      <c r="C661" s="27"/>
      <c r="D661" s="27"/>
      <c r="E661" s="27"/>
      <c r="F661" s="27"/>
      <c r="G661" s="27"/>
      <c r="H661" s="27"/>
      <c r="I661" s="27"/>
      <c r="J661" s="34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spans="1:26" ht="13.5" customHeight="1" x14ac:dyDescent="0.2">
      <c r="A662" s="27"/>
      <c r="B662" s="27"/>
      <c r="C662" s="27"/>
      <c r="D662" s="27"/>
      <c r="E662" s="27"/>
      <c r="F662" s="27"/>
      <c r="G662" s="27"/>
      <c r="H662" s="27"/>
      <c r="I662" s="27"/>
      <c r="J662" s="34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spans="1:26" ht="13.5" customHeight="1" x14ac:dyDescent="0.2">
      <c r="A663" s="27"/>
      <c r="B663" s="27"/>
      <c r="C663" s="27"/>
      <c r="D663" s="27"/>
      <c r="E663" s="27"/>
      <c r="F663" s="27"/>
      <c r="G663" s="27"/>
      <c r="H663" s="27"/>
      <c r="I663" s="27"/>
      <c r="J663" s="34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spans="1:26" ht="13.5" customHeight="1" x14ac:dyDescent="0.2">
      <c r="A664" s="27"/>
      <c r="B664" s="27"/>
      <c r="C664" s="27"/>
      <c r="D664" s="27"/>
      <c r="E664" s="27"/>
      <c r="F664" s="27"/>
      <c r="G664" s="27"/>
      <c r="H664" s="27"/>
      <c r="I664" s="27"/>
      <c r="J664" s="34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spans="1:26" ht="13.5" customHeight="1" x14ac:dyDescent="0.2">
      <c r="A665" s="27"/>
      <c r="B665" s="27"/>
      <c r="C665" s="27"/>
      <c r="D665" s="27"/>
      <c r="E665" s="27"/>
      <c r="F665" s="27"/>
      <c r="G665" s="27"/>
      <c r="H665" s="27"/>
      <c r="I665" s="27"/>
      <c r="J665" s="34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spans="1:26" ht="13.5" customHeight="1" x14ac:dyDescent="0.2">
      <c r="A666" s="27"/>
      <c r="B666" s="27"/>
      <c r="C666" s="27"/>
      <c r="D666" s="27"/>
      <c r="E666" s="27"/>
      <c r="F666" s="27"/>
      <c r="G666" s="27"/>
      <c r="H666" s="27"/>
      <c r="I666" s="27"/>
      <c r="J666" s="34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spans="1:26" ht="13.5" customHeight="1" x14ac:dyDescent="0.2">
      <c r="A667" s="27"/>
      <c r="B667" s="27"/>
      <c r="C667" s="27"/>
      <c r="D667" s="27"/>
      <c r="E667" s="27"/>
      <c r="F667" s="27"/>
      <c r="G667" s="27"/>
      <c r="H667" s="27"/>
      <c r="I667" s="27"/>
      <c r="J667" s="34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spans="1:26" ht="13.5" customHeight="1" x14ac:dyDescent="0.2">
      <c r="A668" s="27"/>
      <c r="B668" s="27"/>
      <c r="C668" s="27"/>
      <c r="D668" s="27"/>
      <c r="E668" s="27"/>
      <c r="F668" s="27"/>
      <c r="G668" s="27"/>
      <c r="H668" s="27"/>
      <c r="I668" s="27"/>
      <c r="J668" s="34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spans="1:26" ht="13.5" customHeight="1" x14ac:dyDescent="0.2">
      <c r="A669" s="27"/>
      <c r="B669" s="27"/>
      <c r="C669" s="27"/>
      <c r="D669" s="27"/>
      <c r="E669" s="27"/>
      <c r="F669" s="27"/>
      <c r="G669" s="27"/>
      <c r="H669" s="27"/>
      <c r="I669" s="27"/>
      <c r="J669" s="34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spans="1:26" ht="13.5" customHeight="1" x14ac:dyDescent="0.2">
      <c r="A670" s="27"/>
      <c r="B670" s="27"/>
      <c r="C670" s="27"/>
      <c r="D670" s="27"/>
      <c r="E670" s="27"/>
      <c r="F670" s="27"/>
      <c r="G670" s="27"/>
      <c r="H670" s="27"/>
      <c r="I670" s="27"/>
      <c r="J670" s="34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spans="1:26" ht="13.5" customHeight="1" x14ac:dyDescent="0.2">
      <c r="A671" s="27"/>
      <c r="B671" s="27"/>
      <c r="C671" s="27"/>
      <c r="D671" s="27"/>
      <c r="E671" s="27"/>
      <c r="F671" s="27"/>
      <c r="G671" s="27"/>
      <c r="H671" s="27"/>
      <c r="I671" s="27"/>
      <c r="J671" s="34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spans="1:26" ht="13.5" customHeight="1" x14ac:dyDescent="0.2">
      <c r="A672" s="27"/>
      <c r="B672" s="27"/>
      <c r="C672" s="27"/>
      <c r="D672" s="27"/>
      <c r="E672" s="27"/>
      <c r="F672" s="27"/>
      <c r="G672" s="27"/>
      <c r="H672" s="27"/>
      <c r="I672" s="27"/>
      <c r="J672" s="34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spans="1:26" ht="13.5" customHeight="1" x14ac:dyDescent="0.2">
      <c r="A673" s="27"/>
      <c r="B673" s="27"/>
      <c r="C673" s="27"/>
      <c r="D673" s="27"/>
      <c r="E673" s="27"/>
      <c r="F673" s="27"/>
      <c r="G673" s="27"/>
      <c r="H673" s="27"/>
      <c r="I673" s="27"/>
      <c r="J673" s="34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spans="1:26" ht="13.5" customHeight="1" x14ac:dyDescent="0.2">
      <c r="A674" s="27"/>
      <c r="B674" s="27"/>
      <c r="C674" s="27"/>
      <c r="D674" s="27"/>
      <c r="E674" s="27"/>
      <c r="F674" s="27"/>
      <c r="G674" s="27"/>
      <c r="H674" s="27"/>
      <c r="I674" s="27"/>
      <c r="J674" s="34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spans="1:26" ht="13.5" customHeight="1" x14ac:dyDescent="0.2">
      <c r="A675" s="27"/>
      <c r="B675" s="27"/>
      <c r="C675" s="27"/>
      <c r="D675" s="27"/>
      <c r="E675" s="27"/>
      <c r="F675" s="27"/>
      <c r="G675" s="27"/>
      <c r="H675" s="27"/>
      <c r="I675" s="27"/>
      <c r="J675" s="34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spans="1:26" ht="13.5" customHeight="1" x14ac:dyDescent="0.2">
      <c r="A676" s="27"/>
      <c r="B676" s="27"/>
      <c r="C676" s="27"/>
      <c r="D676" s="27"/>
      <c r="E676" s="27"/>
      <c r="F676" s="27"/>
      <c r="G676" s="27"/>
      <c r="H676" s="27"/>
      <c r="I676" s="27"/>
      <c r="J676" s="34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spans="1:26" ht="13.5" customHeight="1" x14ac:dyDescent="0.2">
      <c r="A677" s="27"/>
      <c r="B677" s="27"/>
      <c r="C677" s="27"/>
      <c r="D677" s="27"/>
      <c r="E677" s="27"/>
      <c r="F677" s="27"/>
      <c r="G677" s="27"/>
      <c r="H677" s="27"/>
      <c r="I677" s="27"/>
      <c r="J677" s="34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spans="1:26" ht="13.5" customHeight="1" x14ac:dyDescent="0.2">
      <c r="A678" s="27"/>
      <c r="B678" s="27"/>
      <c r="C678" s="27"/>
      <c r="D678" s="27"/>
      <c r="E678" s="27"/>
      <c r="F678" s="27"/>
      <c r="G678" s="27"/>
      <c r="H678" s="27"/>
      <c r="I678" s="27"/>
      <c r="J678" s="34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spans="1:26" ht="13.5" customHeight="1" x14ac:dyDescent="0.2">
      <c r="A679" s="27"/>
      <c r="B679" s="27"/>
      <c r="C679" s="27"/>
      <c r="D679" s="27"/>
      <c r="E679" s="27"/>
      <c r="F679" s="27"/>
      <c r="G679" s="27"/>
      <c r="H679" s="27"/>
      <c r="I679" s="27"/>
      <c r="J679" s="34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spans="1:26" ht="13.5" customHeight="1" x14ac:dyDescent="0.2">
      <c r="A680" s="27"/>
      <c r="B680" s="27"/>
      <c r="C680" s="27"/>
      <c r="D680" s="27"/>
      <c r="E680" s="27"/>
      <c r="F680" s="27"/>
      <c r="G680" s="27"/>
      <c r="H680" s="27"/>
      <c r="I680" s="27"/>
      <c r="J680" s="34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spans="1:26" ht="13.5" customHeight="1" x14ac:dyDescent="0.2">
      <c r="A681" s="27"/>
      <c r="B681" s="27"/>
      <c r="C681" s="27"/>
      <c r="D681" s="27"/>
      <c r="E681" s="27"/>
      <c r="F681" s="27"/>
      <c r="G681" s="27"/>
      <c r="H681" s="27"/>
      <c r="I681" s="27"/>
      <c r="J681" s="34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spans="1:26" ht="13.5" customHeight="1" x14ac:dyDescent="0.2">
      <c r="A682" s="27"/>
      <c r="B682" s="27"/>
      <c r="C682" s="27"/>
      <c r="D682" s="27"/>
      <c r="E682" s="27"/>
      <c r="F682" s="27"/>
      <c r="G682" s="27"/>
      <c r="H682" s="27"/>
      <c r="I682" s="27"/>
      <c r="J682" s="34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spans="1:26" ht="13.5" customHeight="1" x14ac:dyDescent="0.2">
      <c r="A683" s="27"/>
      <c r="B683" s="27"/>
      <c r="C683" s="27"/>
      <c r="D683" s="27"/>
      <c r="E683" s="27"/>
      <c r="F683" s="27"/>
      <c r="G683" s="27"/>
      <c r="H683" s="27"/>
      <c r="I683" s="27"/>
      <c r="J683" s="34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spans="1:26" ht="13.5" customHeight="1" x14ac:dyDescent="0.2">
      <c r="A684" s="27"/>
      <c r="B684" s="27"/>
      <c r="C684" s="27"/>
      <c r="D684" s="27"/>
      <c r="E684" s="27"/>
      <c r="F684" s="27"/>
      <c r="G684" s="27"/>
      <c r="H684" s="27"/>
      <c r="I684" s="27"/>
      <c r="J684" s="34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spans="1:26" ht="13.5" customHeight="1" x14ac:dyDescent="0.2">
      <c r="A685" s="27"/>
      <c r="B685" s="27"/>
      <c r="C685" s="27"/>
      <c r="D685" s="27"/>
      <c r="E685" s="27"/>
      <c r="F685" s="27"/>
      <c r="G685" s="27"/>
      <c r="H685" s="27"/>
      <c r="I685" s="27"/>
      <c r="J685" s="34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spans="1:26" ht="13.5" customHeight="1" x14ac:dyDescent="0.2">
      <c r="A686" s="27"/>
      <c r="B686" s="27"/>
      <c r="C686" s="27"/>
      <c r="D686" s="27"/>
      <c r="E686" s="27"/>
      <c r="F686" s="27"/>
      <c r="G686" s="27"/>
      <c r="H686" s="27"/>
      <c r="I686" s="27"/>
      <c r="J686" s="34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spans="1:26" ht="13.5" customHeight="1" x14ac:dyDescent="0.2">
      <c r="A687" s="27"/>
      <c r="B687" s="27"/>
      <c r="C687" s="27"/>
      <c r="D687" s="27"/>
      <c r="E687" s="27"/>
      <c r="F687" s="27"/>
      <c r="G687" s="27"/>
      <c r="H687" s="27"/>
      <c r="I687" s="27"/>
      <c r="J687" s="34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spans="1:26" ht="13.5" customHeight="1" x14ac:dyDescent="0.2">
      <c r="A688" s="27"/>
      <c r="B688" s="27"/>
      <c r="C688" s="27"/>
      <c r="D688" s="27"/>
      <c r="E688" s="27"/>
      <c r="F688" s="27"/>
      <c r="G688" s="27"/>
      <c r="H688" s="27"/>
      <c r="I688" s="27"/>
      <c r="J688" s="34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spans="1:26" ht="13.5" customHeight="1" x14ac:dyDescent="0.2">
      <c r="A689" s="27"/>
      <c r="B689" s="27"/>
      <c r="C689" s="27"/>
      <c r="D689" s="27"/>
      <c r="E689" s="27"/>
      <c r="F689" s="27"/>
      <c r="G689" s="27"/>
      <c r="H689" s="27"/>
      <c r="I689" s="27"/>
      <c r="J689" s="34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spans="1:26" ht="13.5" customHeight="1" x14ac:dyDescent="0.2">
      <c r="A690" s="27"/>
      <c r="B690" s="27"/>
      <c r="C690" s="27"/>
      <c r="D690" s="27"/>
      <c r="E690" s="27"/>
      <c r="F690" s="27"/>
      <c r="G690" s="27"/>
      <c r="H690" s="27"/>
      <c r="I690" s="27"/>
      <c r="J690" s="34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spans="1:26" ht="13.5" customHeight="1" x14ac:dyDescent="0.2">
      <c r="A691" s="27"/>
      <c r="B691" s="27"/>
      <c r="C691" s="27"/>
      <c r="D691" s="27"/>
      <c r="E691" s="27"/>
      <c r="F691" s="27"/>
      <c r="G691" s="27"/>
      <c r="H691" s="27"/>
      <c r="I691" s="27"/>
      <c r="J691" s="34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spans="1:26" ht="13.5" customHeight="1" x14ac:dyDescent="0.2">
      <c r="A692" s="27"/>
      <c r="B692" s="27"/>
      <c r="C692" s="27"/>
      <c r="D692" s="27"/>
      <c r="E692" s="27"/>
      <c r="F692" s="27"/>
      <c r="G692" s="27"/>
      <c r="H692" s="27"/>
      <c r="I692" s="27"/>
      <c r="J692" s="34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spans="1:26" ht="13.5" customHeight="1" x14ac:dyDescent="0.2">
      <c r="A693" s="27"/>
      <c r="B693" s="27"/>
      <c r="C693" s="27"/>
      <c r="D693" s="27"/>
      <c r="E693" s="27"/>
      <c r="F693" s="27"/>
      <c r="G693" s="27"/>
      <c r="H693" s="27"/>
      <c r="I693" s="27"/>
      <c r="J693" s="34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spans="1:26" ht="13.5" customHeight="1" x14ac:dyDescent="0.2">
      <c r="A694" s="27"/>
      <c r="B694" s="27"/>
      <c r="C694" s="27"/>
      <c r="D694" s="27"/>
      <c r="E694" s="27"/>
      <c r="F694" s="27"/>
      <c r="G694" s="27"/>
      <c r="H694" s="27"/>
      <c r="I694" s="27"/>
      <c r="J694" s="34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spans="1:26" ht="13.5" customHeight="1" x14ac:dyDescent="0.2">
      <c r="A695" s="27"/>
      <c r="B695" s="27"/>
      <c r="C695" s="27"/>
      <c r="D695" s="27"/>
      <c r="E695" s="27"/>
      <c r="F695" s="27"/>
      <c r="G695" s="27"/>
      <c r="H695" s="27"/>
      <c r="I695" s="27"/>
      <c r="J695" s="34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spans="1:26" ht="13.5" customHeight="1" x14ac:dyDescent="0.2">
      <c r="A696" s="27"/>
      <c r="B696" s="27"/>
      <c r="C696" s="27"/>
      <c r="D696" s="27"/>
      <c r="E696" s="27"/>
      <c r="F696" s="27"/>
      <c r="G696" s="27"/>
      <c r="H696" s="27"/>
      <c r="I696" s="27"/>
      <c r="J696" s="34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spans="1:26" ht="13.5" customHeight="1" x14ac:dyDescent="0.2">
      <c r="A697" s="27"/>
      <c r="B697" s="27"/>
      <c r="C697" s="27"/>
      <c r="D697" s="27"/>
      <c r="E697" s="27"/>
      <c r="F697" s="27"/>
      <c r="G697" s="27"/>
      <c r="H697" s="27"/>
      <c r="I697" s="27"/>
      <c r="J697" s="34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spans="1:26" ht="13.5" customHeight="1" x14ac:dyDescent="0.2">
      <c r="A698" s="27"/>
      <c r="B698" s="27"/>
      <c r="C698" s="27"/>
      <c r="D698" s="27"/>
      <c r="E698" s="27"/>
      <c r="F698" s="27"/>
      <c r="G698" s="27"/>
      <c r="H698" s="27"/>
      <c r="I698" s="27"/>
      <c r="J698" s="34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spans="1:26" ht="13.5" customHeight="1" x14ac:dyDescent="0.2">
      <c r="A699" s="27"/>
      <c r="B699" s="27"/>
      <c r="C699" s="27"/>
      <c r="D699" s="27"/>
      <c r="E699" s="27"/>
      <c r="F699" s="27"/>
      <c r="G699" s="27"/>
      <c r="H699" s="27"/>
      <c r="I699" s="27"/>
      <c r="J699" s="34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spans="1:26" ht="13.5" customHeight="1" x14ac:dyDescent="0.2">
      <c r="A700" s="27"/>
      <c r="B700" s="27"/>
      <c r="C700" s="27"/>
      <c r="D700" s="27"/>
      <c r="E700" s="27"/>
      <c r="F700" s="27"/>
      <c r="G700" s="27"/>
      <c r="H700" s="27"/>
      <c r="I700" s="27"/>
      <c r="J700" s="34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spans="1:26" ht="13.5" customHeight="1" x14ac:dyDescent="0.2">
      <c r="A701" s="27"/>
      <c r="B701" s="27"/>
      <c r="C701" s="27"/>
      <c r="D701" s="27"/>
      <c r="E701" s="27"/>
      <c r="F701" s="27"/>
      <c r="G701" s="27"/>
      <c r="H701" s="27"/>
      <c r="I701" s="27"/>
      <c r="J701" s="34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spans="1:26" ht="13.5" customHeight="1" x14ac:dyDescent="0.2">
      <c r="A702" s="27"/>
      <c r="B702" s="27"/>
      <c r="C702" s="27"/>
      <c r="D702" s="27"/>
      <c r="E702" s="27"/>
      <c r="F702" s="27"/>
      <c r="G702" s="27"/>
      <c r="H702" s="27"/>
      <c r="I702" s="27"/>
      <c r="J702" s="34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spans="1:26" ht="13.5" customHeight="1" x14ac:dyDescent="0.2">
      <c r="A703" s="27"/>
      <c r="B703" s="27"/>
      <c r="C703" s="27"/>
      <c r="D703" s="27"/>
      <c r="E703" s="27"/>
      <c r="F703" s="27"/>
      <c r="G703" s="27"/>
      <c r="H703" s="27"/>
      <c r="I703" s="27"/>
      <c r="J703" s="34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spans="1:26" ht="13.5" customHeight="1" x14ac:dyDescent="0.2">
      <c r="A704" s="27"/>
      <c r="B704" s="27"/>
      <c r="C704" s="27"/>
      <c r="D704" s="27"/>
      <c r="E704" s="27"/>
      <c r="F704" s="27"/>
      <c r="G704" s="27"/>
      <c r="H704" s="27"/>
      <c r="I704" s="27"/>
      <c r="J704" s="34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spans="1:26" ht="13.5" customHeight="1" x14ac:dyDescent="0.2">
      <c r="A705" s="27"/>
      <c r="B705" s="27"/>
      <c r="C705" s="27"/>
      <c r="D705" s="27"/>
      <c r="E705" s="27"/>
      <c r="F705" s="27"/>
      <c r="G705" s="27"/>
      <c r="H705" s="27"/>
      <c r="I705" s="27"/>
      <c r="J705" s="34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spans="1:26" ht="13.5" customHeight="1" x14ac:dyDescent="0.2">
      <c r="A706" s="27"/>
      <c r="B706" s="27"/>
      <c r="C706" s="27"/>
      <c r="D706" s="27"/>
      <c r="E706" s="27"/>
      <c r="F706" s="27"/>
      <c r="G706" s="27"/>
      <c r="H706" s="27"/>
      <c r="I706" s="27"/>
      <c r="J706" s="34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spans="1:26" ht="13.5" customHeight="1" x14ac:dyDescent="0.2">
      <c r="A707" s="27"/>
      <c r="B707" s="27"/>
      <c r="C707" s="27"/>
      <c r="D707" s="27"/>
      <c r="E707" s="27"/>
      <c r="F707" s="27"/>
      <c r="G707" s="27"/>
      <c r="H707" s="27"/>
      <c r="I707" s="27"/>
      <c r="J707" s="34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spans="1:26" ht="13.5" customHeight="1" x14ac:dyDescent="0.2">
      <c r="A708" s="27"/>
      <c r="B708" s="27"/>
      <c r="C708" s="27"/>
      <c r="D708" s="27"/>
      <c r="E708" s="27"/>
      <c r="F708" s="27"/>
      <c r="G708" s="27"/>
      <c r="H708" s="27"/>
      <c r="I708" s="27"/>
      <c r="J708" s="34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spans="1:26" ht="13.5" customHeight="1" x14ac:dyDescent="0.2">
      <c r="A709" s="27"/>
      <c r="B709" s="27"/>
      <c r="C709" s="27"/>
      <c r="D709" s="27"/>
      <c r="E709" s="27"/>
      <c r="F709" s="27"/>
      <c r="G709" s="27"/>
      <c r="H709" s="27"/>
      <c r="I709" s="27"/>
      <c r="J709" s="34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spans="1:26" ht="13.5" customHeight="1" x14ac:dyDescent="0.2">
      <c r="A710" s="27"/>
      <c r="B710" s="27"/>
      <c r="C710" s="27"/>
      <c r="D710" s="27"/>
      <c r="E710" s="27"/>
      <c r="F710" s="27"/>
      <c r="G710" s="27"/>
      <c r="H710" s="27"/>
      <c r="I710" s="27"/>
      <c r="J710" s="34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spans="1:26" ht="13.5" customHeight="1" x14ac:dyDescent="0.2">
      <c r="A711" s="27"/>
      <c r="B711" s="27"/>
      <c r="C711" s="27"/>
      <c r="D711" s="27"/>
      <c r="E711" s="27"/>
      <c r="F711" s="27"/>
      <c r="G711" s="27"/>
      <c r="H711" s="27"/>
      <c r="I711" s="27"/>
      <c r="J711" s="34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spans="1:26" ht="13.5" customHeight="1" x14ac:dyDescent="0.2">
      <c r="A712" s="27"/>
      <c r="B712" s="27"/>
      <c r="C712" s="27"/>
      <c r="D712" s="27"/>
      <c r="E712" s="27"/>
      <c r="F712" s="27"/>
      <c r="G712" s="27"/>
      <c r="H712" s="27"/>
      <c r="I712" s="27"/>
      <c r="J712" s="34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spans="1:26" ht="13.5" customHeight="1" x14ac:dyDescent="0.2">
      <c r="A713" s="27"/>
      <c r="B713" s="27"/>
      <c r="C713" s="27"/>
      <c r="D713" s="27"/>
      <c r="E713" s="27"/>
      <c r="F713" s="27"/>
      <c r="G713" s="27"/>
      <c r="H713" s="27"/>
      <c r="I713" s="27"/>
      <c r="J713" s="34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spans="1:26" ht="13.5" customHeight="1" x14ac:dyDescent="0.2">
      <c r="A714" s="27"/>
      <c r="B714" s="27"/>
      <c r="C714" s="27"/>
      <c r="D714" s="27"/>
      <c r="E714" s="27"/>
      <c r="F714" s="27"/>
      <c r="G714" s="27"/>
      <c r="H714" s="27"/>
      <c r="I714" s="27"/>
      <c r="J714" s="34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spans="1:26" ht="13.5" customHeight="1" x14ac:dyDescent="0.2">
      <c r="A715" s="27"/>
      <c r="B715" s="27"/>
      <c r="C715" s="27"/>
      <c r="D715" s="27"/>
      <c r="E715" s="27"/>
      <c r="F715" s="27"/>
      <c r="G715" s="27"/>
      <c r="H715" s="27"/>
      <c r="I715" s="27"/>
      <c r="J715" s="34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spans="1:26" ht="13.5" customHeight="1" x14ac:dyDescent="0.2">
      <c r="A716" s="27"/>
      <c r="B716" s="27"/>
      <c r="C716" s="27"/>
      <c r="D716" s="27"/>
      <c r="E716" s="27"/>
      <c r="F716" s="27"/>
      <c r="G716" s="27"/>
      <c r="H716" s="27"/>
      <c r="I716" s="27"/>
      <c r="J716" s="34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spans="1:26" ht="13.5" customHeight="1" x14ac:dyDescent="0.2">
      <c r="A717" s="27"/>
      <c r="B717" s="27"/>
      <c r="C717" s="27"/>
      <c r="D717" s="27"/>
      <c r="E717" s="27"/>
      <c r="F717" s="27"/>
      <c r="G717" s="27"/>
      <c r="H717" s="27"/>
      <c r="I717" s="27"/>
      <c r="J717" s="34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spans="1:26" ht="13.5" customHeight="1" x14ac:dyDescent="0.2">
      <c r="A718" s="27"/>
      <c r="B718" s="27"/>
      <c r="C718" s="27"/>
      <c r="D718" s="27"/>
      <c r="E718" s="27"/>
      <c r="F718" s="27"/>
      <c r="G718" s="27"/>
      <c r="H718" s="27"/>
      <c r="I718" s="27"/>
      <c r="J718" s="34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spans="1:26" ht="13.5" customHeight="1" x14ac:dyDescent="0.2">
      <c r="A719" s="27"/>
      <c r="B719" s="27"/>
      <c r="C719" s="27"/>
      <c r="D719" s="27"/>
      <c r="E719" s="27"/>
      <c r="F719" s="27"/>
      <c r="G719" s="27"/>
      <c r="H719" s="27"/>
      <c r="I719" s="27"/>
      <c r="J719" s="34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spans="1:26" ht="13.5" customHeight="1" x14ac:dyDescent="0.2">
      <c r="A720" s="27"/>
      <c r="B720" s="27"/>
      <c r="C720" s="27"/>
      <c r="D720" s="27"/>
      <c r="E720" s="27"/>
      <c r="F720" s="27"/>
      <c r="G720" s="27"/>
      <c r="H720" s="27"/>
      <c r="I720" s="27"/>
      <c r="J720" s="34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spans="1:26" ht="13.5" customHeight="1" x14ac:dyDescent="0.2">
      <c r="A721" s="27"/>
      <c r="B721" s="27"/>
      <c r="C721" s="27"/>
      <c r="D721" s="27"/>
      <c r="E721" s="27"/>
      <c r="F721" s="27"/>
      <c r="G721" s="27"/>
      <c r="H721" s="27"/>
      <c r="I721" s="27"/>
      <c r="J721" s="34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spans="1:26" ht="13.5" customHeight="1" x14ac:dyDescent="0.2">
      <c r="A722" s="27"/>
      <c r="B722" s="27"/>
      <c r="C722" s="27"/>
      <c r="D722" s="27"/>
      <c r="E722" s="27"/>
      <c r="F722" s="27"/>
      <c r="G722" s="27"/>
      <c r="H722" s="27"/>
      <c r="I722" s="27"/>
      <c r="J722" s="34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spans="1:26" ht="13.5" customHeight="1" x14ac:dyDescent="0.2">
      <c r="A723" s="27"/>
      <c r="B723" s="27"/>
      <c r="C723" s="27"/>
      <c r="D723" s="27"/>
      <c r="E723" s="27"/>
      <c r="F723" s="27"/>
      <c r="G723" s="27"/>
      <c r="H723" s="27"/>
      <c r="I723" s="27"/>
      <c r="J723" s="34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spans="1:26" ht="13.5" customHeight="1" x14ac:dyDescent="0.2">
      <c r="A724" s="27"/>
      <c r="B724" s="27"/>
      <c r="C724" s="27"/>
      <c r="D724" s="27"/>
      <c r="E724" s="27"/>
      <c r="F724" s="27"/>
      <c r="G724" s="27"/>
      <c r="H724" s="27"/>
      <c r="I724" s="27"/>
      <c r="J724" s="34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spans="1:26" ht="13.5" customHeight="1" x14ac:dyDescent="0.2">
      <c r="A725" s="27"/>
      <c r="B725" s="27"/>
      <c r="C725" s="27"/>
      <c r="D725" s="27"/>
      <c r="E725" s="27"/>
      <c r="F725" s="27"/>
      <c r="G725" s="27"/>
      <c r="H725" s="27"/>
      <c r="I725" s="27"/>
      <c r="J725" s="34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spans="1:26" ht="13.5" customHeight="1" x14ac:dyDescent="0.2">
      <c r="A726" s="27"/>
      <c r="B726" s="27"/>
      <c r="C726" s="27"/>
      <c r="D726" s="27"/>
      <c r="E726" s="27"/>
      <c r="F726" s="27"/>
      <c r="G726" s="27"/>
      <c r="H726" s="27"/>
      <c r="I726" s="27"/>
      <c r="J726" s="34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spans="1:26" ht="13.5" customHeight="1" x14ac:dyDescent="0.2">
      <c r="A727" s="27"/>
      <c r="B727" s="27"/>
      <c r="C727" s="27"/>
      <c r="D727" s="27"/>
      <c r="E727" s="27"/>
      <c r="F727" s="27"/>
      <c r="G727" s="27"/>
      <c r="H727" s="27"/>
      <c r="I727" s="27"/>
      <c r="J727" s="34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spans="1:26" ht="13.5" customHeight="1" x14ac:dyDescent="0.2">
      <c r="A728" s="27"/>
      <c r="B728" s="27"/>
      <c r="C728" s="27"/>
      <c r="D728" s="27"/>
      <c r="E728" s="27"/>
      <c r="F728" s="27"/>
      <c r="G728" s="27"/>
      <c r="H728" s="27"/>
      <c r="I728" s="27"/>
      <c r="J728" s="34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spans="1:26" ht="13.5" customHeight="1" x14ac:dyDescent="0.2">
      <c r="A729" s="27"/>
      <c r="B729" s="27"/>
      <c r="C729" s="27"/>
      <c r="D729" s="27"/>
      <c r="E729" s="27"/>
      <c r="F729" s="27"/>
      <c r="G729" s="27"/>
      <c r="H729" s="27"/>
      <c r="I729" s="27"/>
      <c r="J729" s="34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spans="1:26" ht="13.5" customHeight="1" x14ac:dyDescent="0.2">
      <c r="A730" s="27"/>
      <c r="B730" s="27"/>
      <c r="C730" s="27"/>
      <c r="D730" s="27"/>
      <c r="E730" s="27"/>
      <c r="F730" s="27"/>
      <c r="G730" s="27"/>
      <c r="H730" s="27"/>
      <c r="I730" s="27"/>
      <c r="J730" s="34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spans="1:26" ht="13.5" customHeight="1" x14ac:dyDescent="0.2">
      <c r="A731" s="27"/>
      <c r="B731" s="27"/>
      <c r="C731" s="27"/>
      <c r="D731" s="27"/>
      <c r="E731" s="27"/>
      <c r="F731" s="27"/>
      <c r="G731" s="27"/>
      <c r="H731" s="27"/>
      <c r="I731" s="27"/>
      <c r="J731" s="34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spans="1:26" ht="13.5" customHeight="1" x14ac:dyDescent="0.2">
      <c r="A732" s="27"/>
      <c r="B732" s="27"/>
      <c r="C732" s="27"/>
      <c r="D732" s="27"/>
      <c r="E732" s="27"/>
      <c r="F732" s="27"/>
      <c r="G732" s="27"/>
      <c r="H732" s="27"/>
      <c r="I732" s="27"/>
      <c r="J732" s="34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spans="1:26" ht="13.5" customHeight="1" x14ac:dyDescent="0.2">
      <c r="A733" s="27"/>
      <c r="B733" s="27"/>
      <c r="C733" s="27"/>
      <c r="D733" s="27"/>
      <c r="E733" s="27"/>
      <c r="F733" s="27"/>
      <c r="G733" s="27"/>
      <c r="H733" s="27"/>
      <c r="I733" s="27"/>
      <c r="J733" s="34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spans="1:26" ht="13.5" customHeight="1" x14ac:dyDescent="0.2">
      <c r="A734" s="27"/>
      <c r="B734" s="27"/>
      <c r="C734" s="27"/>
      <c r="D734" s="27"/>
      <c r="E734" s="27"/>
      <c r="F734" s="27"/>
      <c r="G734" s="27"/>
      <c r="H734" s="27"/>
      <c r="I734" s="27"/>
      <c r="J734" s="34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spans="1:26" ht="13.5" customHeight="1" x14ac:dyDescent="0.2">
      <c r="A735" s="27"/>
      <c r="B735" s="27"/>
      <c r="C735" s="27"/>
      <c r="D735" s="27"/>
      <c r="E735" s="27"/>
      <c r="F735" s="27"/>
      <c r="G735" s="27"/>
      <c r="H735" s="27"/>
      <c r="I735" s="27"/>
      <c r="J735" s="34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spans="1:26" ht="13.5" customHeight="1" x14ac:dyDescent="0.2">
      <c r="A736" s="27"/>
      <c r="B736" s="27"/>
      <c r="C736" s="27"/>
      <c r="D736" s="27"/>
      <c r="E736" s="27"/>
      <c r="F736" s="27"/>
      <c r="G736" s="27"/>
      <c r="H736" s="27"/>
      <c r="I736" s="27"/>
      <c r="J736" s="34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spans="1:26" ht="13.5" customHeight="1" x14ac:dyDescent="0.2">
      <c r="A737" s="27"/>
      <c r="B737" s="27"/>
      <c r="C737" s="27"/>
      <c r="D737" s="27"/>
      <c r="E737" s="27"/>
      <c r="F737" s="27"/>
      <c r="G737" s="27"/>
      <c r="H737" s="27"/>
      <c r="I737" s="27"/>
      <c r="J737" s="34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spans="1:26" ht="13.5" customHeight="1" x14ac:dyDescent="0.2">
      <c r="A738" s="27"/>
      <c r="B738" s="27"/>
      <c r="C738" s="27"/>
      <c r="D738" s="27"/>
      <c r="E738" s="27"/>
      <c r="F738" s="27"/>
      <c r="G738" s="27"/>
      <c r="H738" s="27"/>
      <c r="I738" s="27"/>
      <c r="J738" s="34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spans="1:26" ht="13.5" customHeight="1" x14ac:dyDescent="0.2">
      <c r="A739" s="27"/>
      <c r="B739" s="27"/>
      <c r="C739" s="27"/>
      <c r="D739" s="27"/>
      <c r="E739" s="27"/>
      <c r="F739" s="27"/>
      <c r="G739" s="27"/>
      <c r="H739" s="27"/>
      <c r="I739" s="27"/>
      <c r="J739" s="34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spans="1:26" ht="13.5" customHeight="1" x14ac:dyDescent="0.2">
      <c r="A740" s="27"/>
      <c r="B740" s="27"/>
      <c r="C740" s="27"/>
      <c r="D740" s="27"/>
      <c r="E740" s="27"/>
      <c r="F740" s="27"/>
      <c r="G740" s="27"/>
      <c r="H740" s="27"/>
      <c r="I740" s="27"/>
      <c r="J740" s="34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spans="1:26" ht="13.5" customHeight="1" x14ac:dyDescent="0.2">
      <c r="A741" s="27"/>
      <c r="B741" s="27"/>
      <c r="C741" s="27"/>
      <c r="D741" s="27"/>
      <c r="E741" s="27"/>
      <c r="F741" s="27"/>
      <c r="G741" s="27"/>
      <c r="H741" s="27"/>
      <c r="I741" s="27"/>
      <c r="J741" s="34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spans="1:26" ht="13.5" customHeight="1" x14ac:dyDescent="0.2">
      <c r="A742" s="27"/>
      <c r="B742" s="27"/>
      <c r="C742" s="27"/>
      <c r="D742" s="27"/>
      <c r="E742" s="27"/>
      <c r="F742" s="27"/>
      <c r="G742" s="27"/>
      <c r="H742" s="27"/>
      <c r="I742" s="27"/>
      <c r="J742" s="34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spans="1:26" ht="13.5" customHeight="1" x14ac:dyDescent="0.2">
      <c r="A743" s="27"/>
      <c r="B743" s="27"/>
      <c r="C743" s="27"/>
      <c r="D743" s="27"/>
      <c r="E743" s="27"/>
      <c r="F743" s="27"/>
      <c r="G743" s="27"/>
      <c r="H743" s="27"/>
      <c r="I743" s="27"/>
      <c r="J743" s="34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spans="1:26" ht="13.5" customHeight="1" x14ac:dyDescent="0.2">
      <c r="A744" s="27"/>
      <c r="B744" s="27"/>
      <c r="C744" s="27"/>
      <c r="D744" s="27"/>
      <c r="E744" s="27"/>
      <c r="F744" s="27"/>
      <c r="G744" s="27"/>
      <c r="H744" s="27"/>
      <c r="I744" s="27"/>
      <c r="J744" s="34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spans="1:26" ht="13.5" customHeight="1" x14ac:dyDescent="0.2">
      <c r="A745" s="27"/>
      <c r="B745" s="27"/>
      <c r="C745" s="27"/>
      <c r="D745" s="27"/>
      <c r="E745" s="27"/>
      <c r="F745" s="27"/>
      <c r="G745" s="27"/>
      <c r="H745" s="27"/>
      <c r="I745" s="27"/>
      <c r="J745" s="34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spans="1:26" ht="13.5" customHeight="1" x14ac:dyDescent="0.2">
      <c r="A746" s="27"/>
      <c r="B746" s="27"/>
      <c r="C746" s="27"/>
      <c r="D746" s="27"/>
      <c r="E746" s="27"/>
      <c r="F746" s="27"/>
      <c r="G746" s="27"/>
      <c r="H746" s="27"/>
      <c r="I746" s="27"/>
      <c r="J746" s="34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spans="1:26" ht="13.5" customHeight="1" x14ac:dyDescent="0.2">
      <c r="A747" s="27"/>
      <c r="B747" s="27"/>
      <c r="C747" s="27"/>
      <c r="D747" s="27"/>
      <c r="E747" s="27"/>
      <c r="F747" s="27"/>
      <c r="G747" s="27"/>
      <c r="H747" s="27"/>
      <c r="I747" s="27"/>
      <c r="J747" s="34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spans="1:26" ht="13.5" customHeight="1" x14ac:dyDescent="0.2">
      <c r="A748" s="27"/>
      <c r="B748" s="27"/>
      <c r="C748" s="27"/>
      <c r="D748" s="27"/>
      <c r="E748" s="27"/>
      <c r="F748" s="27"/>
      <c r="G748" s="27"/>
      <c r="H748" s="27"/>
      <c r="I748" s="27"/>
      <c r="J748" s="34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spans="1:26" ht="13.5" customHeight="1" x14ac:dyDescent="0.2">
      <c r="A749" s="27"/>
      <c r="B749" s="27"/>
      <c r="C749" s="27"/>
      <c r="D749" s="27"/>
      <c r="E749" s="27"/>
      <c r="F749" s="27"/>
      <c r="G749" s="27"/>
      <c r="H749" s="27"/>
      <c r="I749" s="27"/>
      <c r="J749" s="34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spans="1:26" ht="13.5" customHeight="1" x14ac:dyDescent="0.2">
      <c r="A750" s="27"/>
      <c r="B750" s="27"/>
      <c r="C750" s="27"/>
      <c r="D750" s="27"/>
      <c r="E750" s="27"/>
      <c r="F750" s="27"/>
      <c r="G750" s="27"/>
      <c r="H750" s="27"/>
      <c r="I750" s="27"/>
      <c r="J750" s="34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spans="1:26" ht="13.5" customHeight="1" x14ac:dyDescent="0.2">
      <c r="A751" s="27"/>
      <c r="B751" s="27"/>
      <c r="C751" s="27"/>
      <c r="D751" s="27"/>
      <c r="E751" s="27"/>
      <c r="F751" s="27"/>
      <c r="G751" s="27"/>
      <c r="H751" s="27"/>
      <c r="I751" s="27"/>
      <c r="J751" s="34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spans="1:26" ht="13.5" customHeight="1" x14ac:dyDescent="0.2">
      <c r="A752" s="27"/>
      <c r="B752" s="27"/>
      <c r="C752" s="27"/>
      <c r="D752" s="27"/>
      <c r="E752" s="27"/>
      <c r="F752" s="27"/>
      <c r="G752" s="27"/>
      <c r="H752" s="27"/>
      <c r="I752" s="27"/>
      <c r="J752" s="34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spans="1:26" ht="13.5" customHeight="1" x14ac:dyDescent="0.2">
      <c r="A753" s="27"/>
      <c r="B753" s="27"/>
      <c r="C753" s="27"/>
      <c r="D753" s="27"/>
      <c r="E753" s="27"/>
      <c r="F753" s="27"/>
      <c r="G753" s="27"/>
      <c r="H753" s="27"/>
      <c r="I753" s="27"/>
      <c r="J753" s="34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spans="1:26" ht="13.5" customHeight="1" x14ac:dyDescent="0.2">
      <c r="A754" s="27"/>
      <c r="B754" s="27"/>
      <c r="C754" s="27"/>
      <c r="D754" s="27"/>
      <c r="E754" s="27"/>
      <c r="F754" s="27"/>
      <c r="G754" s="27"/>
      <c r="H754" s="27"/>
      <c r="I754" s="27"/>
      <c r="J754" s="34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spans="1:26" ht="13.5" customHeight="1" x14ac:dyDescent="0.2">
      <c r="A755" s="27"/>
      <c r="B755" s="27"/>
      <c r="C755" s="27"/>
      <c r="D755" s="27"/>
      <c r="E755" s="27"/>
      <c r="F755" s="27"/>
      <c r="G755" s="27"/>
      <c r="H755" s="27"/>
      <c r="I755" s="27"/>
      <c r="J755" s="34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spans="1:26" ht="13.5" customHeight="1" x14ac:dyDescent="0.2">
      <c r="A756" s="27"/>
      <c r="B756" s="27"/>
      <c r="C756" s="27"/>
      <c r="D756" s="27"/>
      <c r="E756" s="27"/>
      <c r="F756" s="27"/>
      <c r="G756" s="27"/>
      <c r="H756" s="27"/>
      <c r="I756" s="27"/>
      <c r="J756" s="34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spans="1:26" ht="13.5" customHeight="1" x14ac:dyDescent="0.2">
      <c r="A757" s="27"/>
      <c r="B757" s="27"/>
      <c r="C757" s="27"/>
      <c r="D757" s="27"/>
      <c r="E757" s="27"/>
      <c r="F757" s="27"/>
      <c r="G757" s="27"/>
      <c r="H757" s="27"/>
      <c r="I757" s="27"/>
      <c r="J757" s="34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spans="1:26" ht="13.5" customHeight="1" x14ac:dyDescent="0.2">
      <c r="A758" s="27"/>
      <c r="B758" s="27"/>
      <c r="C758" s="27"/>
      <c r="D758" s="27"/>
      <c r="E758" s="27"/>
      <c r="F758" s="27"/>
      <c r="G758" s="27"/>
      <c r="H758" s="27"/>
      <c r="I758" s="27"/>
      <c r="J758" s="34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spans="1:26" ht="13.5" customHeight="1" x14ac:dyDescent="0.2">
      <c r="A759" s="27"/>
      <c r="B759" s="27"/>
      <c r="C759" s="27"/>
      <c r="D759" s="27"/>
      <c r="E759" s="27"/>
      <c r="F759" s="27"/>
      <c r="G759" s="27"/>
      <c r="H759" s="27"/>
      <c r="I759" s="27"/>
      <c r="J759" s="34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spans="1:26" ht="13.5" customHeight="1" x14ac:dyDescent="0.2">
      <c r="A760" s="27"/>
      <c r="B760" s="27"/>
      <c r="C760" s="27"/>
      <c r="D760" s="27"/>
      <c r="E760" s="27"/>
      <c r="F760" s="27"/>
      <c r="G760" s="27"/>
      <c r="H760" s="27"/>
      <c r="I760" s="27"/>
      <c r="J760" s="34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spans="1:26" ht="13.5" customHeight="1" x14ac:dyDescent="0.2">
      <c r="A761" s="27"/>
      <c r="B761" s="27"/>
      <c r="C761" s="27"/>
      <c r="D761" s="27"/>
      <c r="E761" s="27"/>
      <c r="F761" s="27"/>
      <c r="G761" s="27"/>
      <c r="H761" s="27"/>
      <c r="I761" s="27"/>
      <c r="J761" s="34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spans="1:26" ht="13.5" customHeight="1" x14ac:dyDescent="0.2">
      <c r="A762" s="27"/>
      <c r="B762" s="27"/>
      <c r="C762" s="27"/>
      <c r="D762" s="27"/>
      <c r="E762" s="27"/>
      <c r="F762" s="27"/>
      <c r="G762" s="27"/>
      <c r="H762" s="27"/>
      <c r="I762" s="27"/>
      <c r="J762" s="34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spans="1:26" ht="13.5" customHeight="1" x14ac:dyDescent="0.2">
      <c r="A763" s="27"/>
      <c r="B763" s="27"/>
      <c r="C763" s="27"/>
      <c r="D763" s="27"/>
      <c r="E763" s="27"/>
      <c r="F763" s="27"/>
      <c r="G763" s="27"/>
      <c r="H763" s="27"/>
      <c r="I763" s="27"/>
      <c r="J763" s="34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spans="1:26" ht="13.5" customHeight="1" x14ac:dyDescent="0.2">
      <c r="A764" s="27"/>
      <c r="B764" s="27"/>
      <c r="C764" s="27"/>
      <c r="D764" s="27"/>
      <c r="E764" s="27"/>
      <c r="F764" s="27"/>
      <c r="G764" s="27"/>
      <c r="H764" s="27"/>
      <c r="I764" s="27"/>
      <c r="J764" s="34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spans="1:26" ht="13.5" customHeight="1" x14ac:dyDescent="0.2">
      <c r="A765" s="27"/>
      <c r="B765" s="27"/>
      <c r="C765" s="27"/>
      <c r="D765" s="27"/>
      <c r="E765" s="27"/>
      <c r="F765" s="27"/>
      <c r="G765" s="27"/>
      <c r="H765" s="27"/>
      <c r="I765" s="27"/>
      <c r="J765" s="34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spans="1:26" ht="13.5" customHeight="1" x14ac:dyDescent="0.2">
      <c r="A766" s="27"/>
      <c r="B766" s="27"/>
      <c r="C766" s="27"/>
      <c r="D766" s="27"/>
      <c r="E766" s="27"/>
      <c r="F766" s="27"/>
      <c r="G766" s="27"/>
      <c r="H766" s="27"/>
      <c r="I766" s="27"/>
      <c r="J766" s="34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spans="1:26" ht="13.5" customHeight="1" x14ac:dyDescent="0.2">
      <c r="A767" s="27"/>
      <c r="B767" s="27"/>
      <c r="C767" s="27"/>
      <c r="D767" s="27"/>
      <c r="E767" s="27"/>
      <c r="F767" s="27"/>
      <c r="G767" s="27"/>
      <c r="H767" s="27"/>
      <c r="I767" s="27"/>
      <c r="J767" s="34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spans="1:26" ht="13.5" customHeight="1" x14ac:dyDescent="0.2">
      <c r="A768" s="27"/>
      <c r="B768" s="27"/>
      <c r="C768" s="27"/>
      <c r="D768" s="27"/>
      <c r="E768" s="27"/>
      <c r="F768" s="27"/>
      <c r="G768" s="27"/>
      <c r="H768" s="27"/>
      <c r="I768" s="27"/>
      <c r="J768" s="34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spans="1:26" ht="13.5" customHeight="1" x14ac:dyDescent="0.2">
      <c r="A769" s="27"/>
      <c r="B769" s="27"/>
      <c r="C769" s="27"/>
      <c r="D769" s="27"/>
      <c r="E769" s="27"/>
      <c r="F769" s="27"/>
      <c r="G769" s="27"/>
      <c r="H769" s="27"/>
      <c r="I769" s="27"/>
      <c r="J769" s="34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spans="1:26" ht="13.5" customHeight="1" x14ac:dyDescent="0.2">
      <c r="A770" s="27"/>
      <c r="B770" s="27"/>
      <c r="C770" s="27"/>
      <c r="D770" s="27"/>
      <c r="E770" s="27"/>
      <c r="F770" s="27"/>
      <c r="G770" s="27"/>
      <c r="H770" s="27"/>
      <c r="I770" s="27"/>
      <c r="J770" s="34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spans="1:26" ht="13.5" customHeight="1" x14ac:dyDescent="0.2">
      <c r="A771" s="27"/>
      <c r="B771" s="27"/>
      <c r="C771" s="27"/>
      <c r="D771" s="27"/>
      <c r="E771" s="27"/>
      <c r="F771" s="27"/>
      <c r="G771" s="27"/>
      <c r="H771" s="27"/>
      <c r="I771" s="27"/>
      <c r="J771" s="34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spans="1:26" ht="13.5" customHeight="1" x14ac:dyDescent="0.2">
      <c r="A772" s="27"/>
      <c r="B772" s="27"/>
      <c r="C772" s="27"/>
      <c r="D772" s="27"/>
      <c r="E772" s="27"/>
      <c r="F772" s="27"/>
      <c r="G772" s="27"/>
      <c r="H772" s="27"/>
      <c r="I772" s="27"/>
      <c r="J772" s="34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spans="1:26" ht="13.5" customHeight="1" x14ac:dyDescent="0.2">
      <c r="A773" s="27"/>
      <c r="B773" s="27"/>
      <c r="C773" s="27"/>
      <c r="D773" s="27"/>
      <c r="E773" s="27"/>
      <c r="F773" s="27"/>
      <c r="G773" s="27"/>
      <c r="H773" s="27"/>
      <c r="I773" s="27"/>
      <c r="J773" s="34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spans="1:26" ht="13.5" customHeight="1" x14ac:dyDescent="0.2">
      <c r="A774" s="27"/>
      <c r="B774" s="27"/>
      <c r="C774" s="27"/>
      <c r="D774" s="27"/>
      <c r="E774" s="27"/>
      <c r="F774" s="27"/>
      <c r="G774" s="27"/>
      <c r="H774" s="27"/>
      <c r="I774" s="27"/>
      <c r="J774" s="34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spans="1:26" ht="13.5" customHeight="1" x14ac:dyDescent="0.2">
      <c r="A775" s="27"/>
      <c r="B775" s="27"/>
      <c r="C775" s="27"/>
      <c r="D775" s="27"/>
      <c r="E775" s="27"/>
      <c r="F775" s="27"/>
      <c r="G775" s="27"/>
      <c r="H775" s="27"/>
      <c r="I775" s="27"/>
      <c r="J775" s="34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spans="1:26" ht="13.5" customHeight="1" x14ac:dyDescent="0.2">
      <c r="A776" s="27"/>
      <c r="B776" s="27"/>
      <c r="C776" s="27"/>
      <c r="D776" s="27"/>
      <c r="E776" s="27"/>
      <c r="F776" s="27"/>
      <c r="G776" s="27"/>
      <c r="H776" s="27"/>
      <c r="I776" s="27"/>
      <c r="J776" s="34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spans="1:26" ht="13.5" customHeight="1" x14ac:dyDescent="0.2">
      <c r="A777" s="27"/>
      <c r="B777" s="27"/>
      <c r="C777" s="27"/>
      <c r="D777" s="27"/>
      <c r="E777" s="27"/>
      <c r="F777" s="27"/>
      <c r="G777" s="27"/>
      <c r="H777" s="27"/>
      <c r="I777" s="27"/>
      <c r="J777" s="34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spans="1:26" ht="13.5" customHeight="1" x14ac:dyDescent="0.2">
      <c r="A778" s="27"/>
      <c r="B778" s="27"/>
      <c r="C778" s="27"/>
      <c r="D778" s="27"/>
      <c r="E778" s="27"/>
      <c r="F778" s="27"/>
      <c r="G778" s="27"/>
      <c r="H778" s="27"/>
      <c r="I778" s="27"/>
      <c r="J778" s="34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spans="1:26" ht="13.5" customHeight="1" x14ac:dyDescent="0.2">
      <c r="A779" s="27"/>
      <c r="B779" s="27"/>
      <c r="C779" s="27"/>
      <c r="D779" s="27"/>
      <c r="E779" s="27"/>
      <c r="F779" s="27"/>
      <c r="G779" s="27"/>
      <c r="H779" s="27"/>
      <c r="I779" s="27"/>
      <c r="J779" s="34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spans="1:26" ht="13.5" customHeight="1" x14ac:dyDescent="0.2">
      <c r="A780" s="27"/>
      <c r="B780" s="27"/>
      <c r="C780" s="27"/>
      <c r="D780" s="27"/>
      <c r="E780" s="27"/>
      <c r="F780" s="27"/>
      <c r="G780" s="27"/>
      <c r="H780" s="27"/>
      <c r="I780" s="27"/>
      <c r="J780" s="34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spans="1:26" ht="13.5" customHeight="1" x14ac:dyDescent="0.2">
      <c r="A781" s="27"/>
      <c r="B781" s="27"/>
      <c r="C781" s="27"/>
      <c r="D781" s="27"/>
      <c r="E781" s="27"/>
      <c r="F781" s="27"/>
      <c r="G781" s="27"/>
      <c r="H781" s="27"/>
      <c r="I781" s="27"/>
      <c r="J781" s="34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spans="1:26" ht="13.5" customHeight="1" x14ac:dyDescent="0.2">
      <c r="A782" s="27"/>
      <c r="B782" s="27"/>
      <c r="C782" s="27"/>
      <c r="D782" s="27"/>
      <c r="E782" s="27"/>
      <c r="F782" s="27"/>
      <c r="G782" s="27"/>
      <c r="H782" s="27"/>
      <c r="I782" s="27"/>
      <c r="J782" s="34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spans="1:26" ht="13.5" customHeight="1" x14ac:dyDescent="0.2">
      <c r="A783" s="27"/>
      <c r="B783" s="27"/>
      <c r="C783" s="27"/>
      <c r="D783" s="27"/>
      <c r="E783" s="27"/>
      <c r="F783" s="27"/>
      <c r="G783" s="27"/>
      <c r="H783" s="27"/>
      <c r="I783" s="27"/>
      <c r="J783" s="34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spans="1:26" ht="13.5" customHeight="1" x14ac:dyDescent="0.2">
      <c r="A784" s="27"/>
      <c r="B784" s="27"/>
      <c r="C784" s="27"/>
      <c r="D784" s="27"/>
      <c r="E784" s="27"/>
      <c r="F784" s="27"/>
      <c r="G784" s="27"/>
      <c r="H784" s="27"/>
      <c r="I784" s="27"/>
      <c r="J784" s="34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spans="1:26" ht="13.5" customHeight="1" x14ac:dyDescent="0.2">
      <c r="A785" s="27"/>
      <c r="B785" s="27"/>
      <c r="C785" s="27"/>
      <c r="D785" s="27"/>
      <c r="E785" s="27"/>
      <c r="F785" s="27"/>
      <c r="G785" s="27"/>
      <c r="H785" s="27"/>
      <c r="I785" s="27"/>
      <c r="J785" s="34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spans="1:26" ht="13.5" customHeight="1" x14ac:dyDescent="0.2">
      <c r="A786" s="27"/>
      <c r="B786" s="27"/>
      <c r="C786" s="27"/>
      <c r="D786" s="27"/>
      <c r="E786" s="27"/>
      <c r="F786" s="27"/>
      <c r="G786" s="27"/>
      <c r="H786" s="27"/>
      <c r="I786" s="27"/>
      <c r="J786" s="34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spans="1:26" ht="13.5" customHeight="1" x14ac:dyDescent="0.2">
      <c r="A787" s="27"/>
      <c r="B787" s="27"/>
      <c r="C787" s="27"/>
      <c r="D787" s="27"/>
      <c r="E787" s="27"/>
      <c r="F787" s="27"/>
      <c r="G787" s="27"/>
      <c r="H787" s="27"/>
      <c r="I787" s="27"/>
      <c r="J787" s="34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spans="1:26" ht="13.5" customHeight="1" x14ac:dyDescent="0.2">
      <c r="A788" s="27"/>
      <c r="B788" s="27"/>
      <c r="C788" s="27"/>
      <c r="D788" s="27"/>
      <c r="E788" s="27"/>
      <c r="F788" s="27"/>
      <c r="G788" s="27"/>
      <c r="H788" s="27"/>
      <c r="I788" s="27"/>
      <c r="J788" s="34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spans="1:26" ht="13.5" customHeight="1" x14ac:dyDescent="0.2">
      <c r="A789" s="27"/>
      <c r="B789" s="27"/>
      <c r="C789" s="27"/>
      <c r="D789" s="27"/>
      <c r="E789" s="27"/>
      <c r="F789" s="27"/>
      <c r="G789" s="27"/>
      <c r="H789" s="27"/>
      <c r="I789" s="27"/>
      <c r="J789" s="34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spans="1:26" ht="13.5" customHeight="1" x14ac:dyDescent="0.2">
      <c r="A790" s="27"/>
      <c r="B790" s="27"/>
      <c r="C790" s="27"/>
      <c r="D790" s="27"/>
      <c r="E790" s="27"/>
      <c r="F790" s="27"/>
      <c r="G790" s="27"/>
      <c r="H790" s="27"/>
      <c r="I790" s="27"/>
      <c r="J790" s="34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spans="1:26" ht="13.5" customHeight="1" x14ac:dyDescent="0.2">
      <c r="A791" s="27"/>
      <c r="B791" s="27"/>
      <c r="C791" s="27"/>
      <c r="D791" s="27"/>
      <c r="E791" s="27"/>
      <c r="F791" s="27"/>
      <c r="G791" s="27"/>
      <c r="H791" s="27"/>
      <c r="I791" s="27"/>
      <c r="J791" s="34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spans="1:26" ht="13.5" customHeight="1" x14ac:dyDescent="0.2">
      <c r="A792" s="27"/>
      <c r="B792" s="27"/>
      <c r="C792" s="27"/>
      <c r="D792" s="27"/>
      <c r="E792" s="27"/>
      <c r="F792" s="27"/>
      <c r="G792" s="27"/>
      <c r="H792" s="27"/>
      <c r="I792" s="27"/>
      <c r="J792" s="34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spans="1:26" ht="13.5" customHeight="1" x14ac:dyDescent="0.2">
      <c r="A793" s="27"/>
      <c r="B793" s="27"/>
      <c r="C793" s="27"/>
      <c r="D793" s="27"/>
      <c r="E793" s="27"/>
      <c r="F793" s="27"/>
      <c r="G793" s="27"/>
      <c r="H793" s="27"/>
      <c r="I793" s="27"/>
      <c r="J793" s="34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spans="1:26" ht="13.5" customHeight="1" x14ac:dyDescent="0.2">
      <c r="A794" s="27"/>
      <c r="B794" s="27"/>
      <c r="C794" s="27"/>
      <c r="D794" s="27"/>
      <c r="E794" s="27"/>
      <c r="F794" s="27"/>
      <c r="G794" s="27"/>
      <c r="H794" s="27"/>
      <c r="I794" s="27"/>
      <c r="J794" s="34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spans="1:26" ht="13.5" customHeight="1" x14ac:dyDescent="0.2">
      <c r="A795" s="27"/>
      <c r="B795" s="27"/>
      <c r="C795" s="27"/>
      <c r="D795" s="27"/>
      <c r="E795" s="27"/>
      <c r="F795" s="27"/>
      <c r="G795" s="27"/>
      <c r="H795" s="27"/>
      <c r="I795" s="27"/>
      <c r="J795" s="34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spans="1:26" ht="13.5" customHeight="1" x14ac:dyDescent="0.2">
      <c r="A796" s="27"/>
      <c r="B796" s="27"/>
      <c r="C796" s="27"/>
      <c r="D796" s="27"/>
      <c r="E796" s="27"/>
      <c r="F796" s="27"/>
      <c r="G796" s="27"/>
      <c r="H796" s="27"/>
      <c r="I796" s="27"/>
      <c r="J796" s="34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spans="1:26" ht="13.5" customHeight="1" x14ac:dyDescent="0.2">
      <c r="A797" s="27"/>
      <c r="B797" s="27"/>
      <c r="C797" s="27"/>
      <c r="D797" s="27"/>
      <c r="E797" s="27"/>
      <c r="F797" s="27"/>
      <c r="G797" s="27"/>
      <c r="H797" s="27"/>
      <c r="I797" s="27"/>
      <c r="J797" s="34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spans="1:26" ht="13.5" customHeight="1" x14ac:dyDescent="0.2">
      <c r="A798" s="27"/>
      <c r="B798" s="27"/>
      <c r="C798" s="27"/>
      <c r="D798" s="27"/>
      <c r="E798" s="27"/>
      <c r="F798" s="27"/>
      <c r="G798" s="27"/>
      <c r="H798" s="27"/>
      <c r="I798" s="27"/>
      <c r="J798" s="34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spans="1:26" ht="13.5" customHeight="1" x14ac:dyDescent="0.2">
      <c r="A799" s="27"/>
      <c r="B799" s="27"/>
      <c r="C799" s="27"/>
      <c r="D799" s="27"/>
      <c r="E799" s="27"/>
      <c r="F799" s="27"/>
      <c r="G799" s="27"/>
      <c r="H799" s="27"/>
      <c r="I799" s="27"/>
      <c r="J799" s="34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spans="1:26" ht="13.5" customHeight="1" x14ac:dyDescent="0.2">
      <c r="A800" s="27"/>
      <c r="B800" s="27"/>
      <c r="C800" s="27"/>
      <c r="D800" s="27"/>
      <c r="E800" s="27"/>
      <c r="F800" s="27"/>
      <c r="G800" s="27"/>
      <c r="H800" s="27"/>
      <c r="I800" s="27"/>
      <c r="J800" s="34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spans="1:26" ht="13.5" customHeight="1" x14ac:dyDescent="0.2">
      <c r="A801" s="27"/>
      <c r="B801" s="27"/>
      <c r="C801" s="27"/>
      <c r="D801" s="27"/>
      <c r="E801" s="27"/>
      <c r="F801" s="27"/>
      <c r="G801" s="27"/>
      <c r="H801" s="27"/>
      <c r="I801" s="27"/>
      <c r="J801" s="34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spans="1:26" ht="13.5" customHeight="1" x14ac:dyDescent="0.2">
      <c r="A802" s="27"/>
      <c r="B802" s="27"/>
      <c r="C802" s="27"/>
      <c r="D802" s="27"/>
      <c r="E802" s="27"/>
      <c r="F802" s="27"/>
      <c r="G802" s="27"/>
      <c r="H802" s="27"/>
      <c r="I802" s="27"/>
      <c r="J802" s="34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spans="1:26" ht="13.5" customHeight="1" x14ac:dyDescent="0.2">
      <c r="A803" s="27"/>
      <c r="B803" s="27"/>
      <c r="C803" s="27"/>
      <c r="D803" s="27"/>
      <c r="E803" s="27"/>
      <c r="F803" s="27"/>
      <c r="G803" s="27"/>
      <c r="H803" s="27"/>
      <c r="I803" s="27"/>
      <c r="J803" s="34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spans="1:26" ht="13.5" customHeight="1" x14ac:dyDescent="0.2">
      <c r="A804" s="27"/>
      <c r="B804" s="27"/>
      <c r="C804" s="27"/>
      <c r="D804" s="27"/>
      <c r="E804" s="27"/>
      <c r="F804" s="27"/>
      <c r="G804" s="27"/>
      <c r="H804" s="27"/>
      <c r="I804" s="27"/>
      <c r="J804" s="34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spans="1:26" ht="13.5" customHeight="1" x14ac:dyDescent="0.2">
      <c r="A805" s="27"/>
      <c r="B805" s="27"/>
      <c r="C805" s="27"/>
      <c r="D805" s="27"/>
      <c r="E805" s="27"/>
      <c r="F805" s="27"/>
      <c r="G805" s="27"/>
      <c r="H805" s="27"/>
      <c r="I805" s="27"/>
      <c r="J805" s="34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spans="1:26" ht="13.5" customHeight="1" x14ac:dyDescent="0.2">
      <c r="A806" s="27"/>
      <c r="B806" s="27"/>
      <c r="C806" s="27"/>
      <c r="D806" s="27"/>
      <c r="E806" s="27"/>
      <c r="F806" s="27"/>
      <c r="G806" s="27"/>
      <c r="H806" s="27"/>
      <c r="I806" s="27"/>
      <c r="J806" s="34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spans="1:26" ht="13.5" customHeight="1" x14ac:dyDescent="0.2">
      <c r="A807" s="27"/>
      <c r="B807" s="27"/>
      <c r="C807" s="27"/>
      <c r="D807" s="27"/>
      <c r="E807" s="27"/>
      <c r="F807" s="27"/>
      <c r="G807" s="27"/>
      <c r="H807" s="27"/>
      <c r="I807" s="27"/>
      <c r="J807" s="34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spans="1:26" ht="13.5" customHeight="1" x14ac:dyDescent="0.2">
      <c r="A808" s="27"/>
      <c r="B808" s="27"/>
      <c r="C808" s="27"/>
      <c r="D808" s="27"/>
      <c r="E808" s="27"/>
      <c r="F808" s="27"/>
      <c r="G808" s="27"/>
      <c r="H808" s="27"/>
      <c r="I808" s="27"/>
      <c r="J808" s="34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spans="1:26" ht="13.5" customHeight="1" x14ac:dyDescent="0.2">
      <c r="A809" s="27"/>
      <c r="B809" s="27"/>
      <c r="C809" s="27"/>
      <c r="D809" s="27"/>
      <c r="E809" s="27"/>
      <c r="F809" s="27"/>
      <c r="G809" s="27"/>
      <c r="H809" s="27"/>
      <c r="I809" s="27"/>
      <c r="J809" s="34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spans="1:26" ht="13.5" customHeight="1" x14ac:dyDescent="0.2">
      <c r="A810" s="27"/>
      <c r="B810" s="27"/>
      <c r="C810" s="27"/>
      <c r="D810" s="27"/>
      <c r="E810" s="27"/>
      <c r="F810" s="27"/>
      <c r="G810" s="27"/>
      <c r="H810" s="27"/>
      <c r="I810" s="27"/>
      <c r="J810" s="34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spans="1:26" ht="13.5" customHeight="1" x14ac:dyDescent="0.2">
      <c r="A811" s="27"/>
      <c r="B811" s="27"/>
      <c r="C811" s="27"/>
      <c r="D811" s="27"/>
      <c r="E811" s="27"/>
      <c r="F811" s="27"/>
      <c r="G811" s="27"/>
      <c r="H811" s="27"/>
      <c r="I811" s="27"/>
      <c r="J811" s="34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spans="1:26" ht="13.5" customHeight="1" x14ac:dyDescent="0.2">
      <c r="A812" s="27"/>
      <c r="B812" s="27"/>
      <c r="C812" s="27"/>
      <c r="D812" s="27"/>
      <c r="E812" s="27"/>
      <c r="F812" s="27"/>
      <c r="G812" s="27"/>
      <c r="H812" s="27"/>
      <c r="I812" s="27"/>
      <c r="J812" s="34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spans="1:26" ht="13.5" customHeight="1" x14ac:dyDescent="0.2">
      <c r="A813" s="27"/>
      <c r="B813" s="27"/>
      <c r="C813" s="27"/>
      <c r="D813" s="27"/>
      <c r="E813" s="27"/>
      <c r="F813" s="27"/>
      <c r="G813" s="27"/>
      <c r="H813" s="27"/>
      <c r="I813" s="27"/>
      <c r="J813" s="34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spans="1:26" ht="13.5" customHeight="1" x14ac:dyDescent="0.2">
      <c r="A814" s="27"/>
      <c r="B814" s="27"/>
      <c r="C814" s="27"/>
      <c r="D814" s="27"/>
      <c r="E814" s="27"/>
      <c r="F814" s="27"/>
      <c r="G814" s="27"/>
      <c r="H814" s="27"/>
      <c r="I814" s="27"/>
      <c r="J814" s="34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spans="1:26" ht="13.5" customHeight="1" x14ac:dyDescent="0.2">
      <c r="A815" s="27"/>
      <c r="B815" s="27"/>
      <c r="C815" s="27"/>
      <c r="D815" s="27"/>
      <c r="E815" s="27"/>
      <c r="F815" s="27"/>
      <c r="G815" s="27"/>
      <c r="H815" s="27"/>
      <c r="I815" s="27"/>
      <c r="J815" s="34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spans="1:26" ht="13.5" customHeight="1" x14ac:dyDescent="0.2">
      <c r="A816" s="27"/>
      <c r="B816" s="27"/>
      <c r="C816" s="27"/>
      <c r="D816" s="27"/>
      <c r="E816" s="27"/>
      <c r="F816" s="27"/>
      <c r="G816" s="27"/>
      <c r="H816" s="27"/>
      <c r="I816" s="27"/>
      <c r="J816" s="34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spans="1:26" ht="13.5" customHeight="1" x14ac:dyDescent="0.2">
      <c r="A817" s="27"/>
      <c r="B817" s="27"/>
      <c r="C817" s="27"/>
      <c r="D817" s="27"/>
      <c r="E817" s="27"/>
      <c r="F817" s="27"/>
      <c r="G817" s="27"/>
      <c r="H817" s="27"/>
      <c r="I817" s="27"/>
      <c r="J817" s="34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spans="1:26" ht="13.5" customHeight="1" x14ac:dyDescent="0.2">
      <c r="A818" s="27"/>
      <c r="B818" s="27"/>
      <c r="C818" s="27"/>
      <c r="D818" s="27"/>
      <c r="E818" s="27"/>
      <c r="F818" s="27"/>
      <c r="G818" s="27"/>
      <c r="H818" s="27"/>
      <c r="I818" s="27"/>
      <c r="J818" s="34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spans="1:26" ht="13.5" customHeight="1" x14ac:dyDescent="0.2">
      <c r="A819" s="27"/>
      <c r="B819" s="27"/>
      <c r="C819" s="27"/>
      <c r="D819" s="27"/>
      <c r="E819" s="27"/>
      <c r="F819" s="27"/>
      <c r="G819" s="27"/>
      <c r="H819" s="27"/>
      <c r="I819" s="27"/>
      <c r="J819" s="34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spans="1:26" ht="13.5" customHeight="1" x14ac:dyDescent="0.2">
      <c r="A820" s="27"/>
      <c r="B820" s="27"/>
      <c r="C820" s="27"/>
      <c r="D820" s="27"/>
      <c r="E820" s="27"/>
      <c r="F820" s="27"/>
      <c r="G820" s="27"/>
      <c r="H820" s="27"/>
      <c r="I820" s="27"/>
      <c r="J820" s="34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spans="1:26" ht="13.5" customHeight="1" x14ac:dyDescent="0.2">
      <c r="A821" s="27"/>
      <c r="B821" s="27"/>
      <c r="C821" s="27"/>
      <c r="D821" s="27"/>
      <c r="E821" s="27"/>
      <c r="F821" s="27"/>
      <c r="G821" s="27"/>
      <c r="H821" s="27"/>
      <c r="I821" s="27"/>
      <c r="J821" s="34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spans="1:26" ht="13.5" customHeight="1" x14ac:dyDescent="0.2">
      <c r="A822" s="27"/>
      <c r="B822" s="27"/>
      <c r="C822" s="27"/>
      <c r="D822" s="27"/>
      <c r="E822" s="27"/>
      <c r="F822" s="27"/>
      <c r="G822" s="27"/>
      <c r="H822" s="27"/>
      <c r="I822" s="27"/>
      <c r="J822" s="34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spans="1:26" ht="13.5" customHeight="1" x14ac:dyDescent="0.2">
      <c r="A823" s="27"/>
      <c r="B823" s="27"/>
      <c r="C823" s="27"/>
      <c r="D823" s="27"/>
      <c r="E823" s="27"/>
      <c r="F823" s="27"/>
      <c r="G823" s="27"/>
      <c r="H823" s="27"/>
      <c r="I823" s="27"/>
      <c r="J823" s="34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spans="1:26" ht="13.5" customHeight="1" x14ac:dyDescent="0.2">
      <c r="A824" s="27"/>
      <c r="B824" s="27"/>
      <c r="C824" s="27"/>
      <c r="D824" s="27"/>
      <c r="E824" s="27"/>
      <c r="F824" s="27"/>
      <c r="G824" s="27"/>
      <c r="H824" s="27"/>
      <c r="I824" s="27"/>
      <c r="J824" s="34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spans="1:26" ht="13.5" customHeight="1" x14ac:dyDescent="0.2">
      <c r="A825" s="27"/>
      <c r="B825" s="27"/>
      <c r="C825" s="27"/>
      <c r="D825" s="27"/>
      <c r="E825" s="27"/>
      <c r="F825" s="27"/>
      <c r="G825" s="27"/>
      <c r="H825" s="27"/>
      <c r="I825" s="27"/>
      <c r="J825" s="34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spans="1:26" ht="13.5" customHeight="1" x14ac:dyDescent="0.2">
      <c r="A826" s="27"/>
      <c r="B826" s="27"/>
      <c r="C826" s="27"/>
      <c r="D826" s="27"/>
      <c r="E826" s="27"/>
      <c r="F826" s="27"/>
      <c r="G826" s="27"/>
      <c r="H826" s="27"/>
      <c r="I826" s="27"/>
      <c r="J826" s="34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spans="1:26" ht="13.5" customHeight="1" x14ac:dyDescent="0.2">
      <c r="A827" s="27"/>
      <c r="B827" s="27"/>
      <c r="C827" s="27"/>
      <c r="D827" s="27"/>
      <c r="E827" s="27"/>
      <c r="F827" s="27"/>
      <c r="G827" s="27"/>
      <c r="H827" s="27"/>
      <c r="I827" s="27"/>
      <c r="J827" s="34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spans="1:26" ht="13.5" customHeight="1" x14ac:dyDescent="0.2">
      <c r="A828" s="27"/>
      <c r="B828" s="27"/>
      <c r="C828" s="27"/>
      <c r="D828" s="27"/>
      <c r="E828" s="27"/>
      <c r="F828" s="27"/>
      <c r="G828" s="27"/>
      <c r="H828" s="27"/>
      <c r="I828" s="27"/>
      <c r="J828" s="34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spans="1:26" ht="13.5" customHeight="1" x14ac:dyDescent="0.2">
      <c r="A829" s="27"/>
      <c r="B829" s="27"/>
      <c r="C829" s="27"/>
      <c r="D829" s="27"/>
      <c r="E829" s="27"/>
      <c r="F829" s="27"/>
      <c r="G829" s="27"/>
      <c r="H829" s="27"/>
      <c r="I829" s="27"/>
      <c r="J829" s="34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spans="1:26" ht="13.5" customHeight="1" x14ac:dyDescent="0.2">
      <c r="A830" s="27"/>
      <c r="B830" s="27"/>
      <c r="C830" s="27"/>
      <c r="D830" s="27"/>
      <c r="E830" s="27"/>
      <c r="F830" s="27"/>
      <c r="G830" s="27"/>
      <c r="H830" s="27"/>
      <c r="I830" s="27"/>
      <c r="J830" s="34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spans="1:26" ht="13.5" customHeight="1" x14ac:dyDescent="0.2">
      <c r="A831" s="27"/>
      <c r="B831" s="27"/>
      <c r="C831" s="27"/>
      <c r="D831" s="27"/>
      <c r="E831" s="27"/>
      <c r="F831" s="27"/>
      <c r="G831" s="27"/>
      <c r="H831" s="27"/>
      <c r="I831" s="27"/>
      <c r="J831" s="34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spans="1:26" ht="13.5" customHeight="1" x14ac:dyDescent="0.2">
      <c r="A832" s="27"/>
      <c r="B832" s="27"/>
      <c r="C832" s="27"/>
      <c r="D832" s="27"/>
      <c r="E832" s="27"/>
      <c r="F832" s="27"/>
      <c r="G832" s="27"/>
      <c r="H832" s="27"/>
      <c r="I832" s="27"/>
      <c r="J832" s="34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spans="1:26" ht="13.5" customHeight="1" x14ac:dyDescent="0.2">
      <c r="A833" s="27"/>
      <c r="B833" s="27"/>
      <c r="C833" s="27"/>
      <c r="D833" s="27"/>
      <c r="E833" s="27"/>
      <c r="F833" s="27"/>
      <c r="G833" s="27"/>
      <c r="H833" s="27"/>
      <c r="I833" s="27"/>
      <c r="J833" s="34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spans="1:26" ht="13.5" customHeight="1" x14ac:dyDescent="0.2">
      <c r="A834" s="27"/>
      <c r="B834" s="27"/>
      <c r="C834" s="27"/>
      <c r="D834" s="27"/>
      <c r="E834" s="27"/>
      <c r="F834" s="27"/>
      <c r="G834" s="27"/>
      <c r="H834" s="27"/>
      <c r="I834" s="27"/>
      <c r="J834" s="34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spans="1:26" ht="13.5" customHeight="1" x14ac:dyDescent="0.2">
      <c r="A835" s="27"/>
      <c r="B835" s="27"/>
      <c r="C835" s="27"/>
      <c r="D835" s="27"/>
      <c r="E835" s="27"/>
      <c r="F835" s="27"/>
      <c r="G835" s="27"/>
      <c r="H835" s="27"/>
      <c r="I835" s="27"/>
      <c r="J835" s="34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spans="1:26" ht="13.5" customHeight="1" x14ac:dyDescent="0.2">
      <c r="A836" s="27"/>
      <c r="B836" s="27"/>
      <c r="C836" s="27"/>
      <c r="D836" s="27"/>
      <c r="E836" s="27"/>
      <c r="F836" s="27"/>
      <c r="G836" s="27"/>
      <c r="H836" s="27"/>
      <c r="I836" s="27"/>
      <c r="J836" s="34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spans="1:26" ht="13.5" customHeight="1" x14ac:dyDescent="0.2">
      <c r="A837" s="27"/>
      <c r="B837" s="27"/>
      <c r="C837" s="27"/>
      <c r="D837" s="27"/>
      <c r="E837" s="27"/>
      <c r="F837" s="27"/>
      <c r="G837" s="27"/>
      <c r="H837" s="27"/>
      <c r="I837" s="27"/>
      <c r="J837" s="34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spans="1:26" ht="13.5" customHeight="1" x14ac:dyDescent="0.2">
      <c r="A838" s="27"/>
      <c r="B838" s="27"/>
      <c r="C838" s="27"/>
      <c r="D838" s="27"/>
      <c r="E838" s="27"/>
      <c r="F838" s="27"/>
      <c r="G838" s="27"/>
      <c r="H838" s="27"/>
      <c r="I838" s="27"/>
      <c r="J838" s="34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spans="1:26" ht="13.5" customHeight="1" x14ac:dyDescent="0.2">
      <c r="A839" s="27"/>
      <c r="B839" s="27"/>
      <c r="C839" s="27"/>
      <c r="D839" s="27"/>
      <c r="E839" s="27"/>
      <c r="F839" s="27"/>
      <c r="G839" s="27"/>
      <c r="H839" s="27"/>
      <c r="I839" s="27"/>
      <c r="J839" s="34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spans="1:26" ht="13.5" customHeight="1" x14ac:dyDescent="0.2">
      <c r="A840" s="27"/>
      <c r="B840" s="27"/>
      <c r="C840" s="27"/>
      <c r="D840" s="27"/>
      <c r="E840" s="27"/>
      <c r="F840" s="27"/>
      <c r="G840" s="27"/>
      <c r="H840" s="27"/>
      <c r="I840" s="27"/>
      <c r="J840" s="34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spans="1:26" ht="13.5" customHeight="1" x14ac:dyDescent="0.2">
      <c r="A841" s="27"/>
      <c r="B841" s="27"/>
      <c r="C841" s="27"/>
      <c r="D841" s="27"/>
      <c r="E841" s="27"/>
      <c r="F841" s="27"/>
      <c r="G841" s="27"/>
      <c r="H841" s="27"/>
      <c r="I841" s="27"/>
      <c r="J841" s="34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spans="1:26" ht="13.5" customHeight="1" x14ac:dyDescent="0.2">
      <c r="A842" s="27"/>
      <c r="B842" s="27"/>
      <c r="C842" s="27"/>
      <c r="D842" s="27"/>
      <c r="E842" s="27"/>
      <c r="F842" s="27"/>
      <c r="G842" s="27"/>
      <c r="H842" s="27"/>
      <c r="I842" s="27"/>
      <c r="J842" s="34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spans="1:26" ht="13.5" customHeight="1" x14ac:dyDescent="0.2">
      <c r="A843" s="27"/>
      <c r="B843" s="27"/>
      <c r="C843" s="27"/>
      <c r="D843" s="27"/>
      <c r="E843" s="27"/>
      <c r="F843" s="27"/>
      <c r="G843" s="27"/>
      <c r="H843" s="27"/>
      <c r="I843" s="27"/>
      <c r="J843" s="34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spans="1:26" ht="13.5" customHeight="1" x14ac:dyDescent="0.2">
      <c r="A844" s="27"/>
      <c r="B844" s="27"/>
      <c r="C844" s="27"/>
      <c r="D844" s="27"/>
      <c r="E844" s="27"/>
      <c r="F844" s="27"/>
      <c r="G844" s="27"/>
      <c r="H844" s="27"/>
      <c r="I844" s="27"/>
      <c r="J844" s="34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spans="1:26" ht="13.5" customHeight="1" x14ac:dyDescent="0.2">
      <c r="A845" s="27"/>
      <c r="B845" s="27"/>
      <c r="C845" s="27"/>
      <c r="D845" s="27"/>
      <c r="E845" s="27"/>
      <c r="F845" s="27"/>
      <c r="G845" s="27"/>
      <c r="H845" s="27"/>
      <c r="I845" s="27"/>
      <c r="J845" s="34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spans="1:26" ht="13.5" customHeight="1" x14ac:dyDescent="0.2">
      <c r="A846" s="27"/>
      <c r="B846" s="27"/>
      <c r="C846" s="27"/>
      <c r="D846" s="27"/>
      <c r="E846" s="27"/>
      <c r="F846" s="27"/>
      <c r="G846" s="27"/>
      <c r="H846" s="27"/>
      <c r="I846" s="27"/>
      <c r="J846" s="34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spans="1:26" ht="13.5" customHeight="1" x14ac:dyDescent="0.2">
      <c r="A847" s="27"/>
      <c r="B847" s="27"/>
      <c r="C847" s="27"/>
      <c r="D847" s="27"/>
      <c r="E847" s="27"/>
      <c r="F847" s="27"/>
      <c r="G847" s="27"/>
      <c r="H847" s="27"/>
      <c r="I847" s="27"/>
      <c r="J847" s="34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spans="1:26" ht="13.5" customHeight="1" x14ac:dyDescent="0.2">
      <c r="A848" s="27"/>
      <c r="B848" s="27"/>
      <c r="C848" s="27"/>
      <c r="D848" s="27"/>
      <c r="E848" s="27"/>
      <c r="F848" s="27"/>
      <c r="G848" s="27"/>
      <c r="H848" s="27"/>
      <c r="I848" s="27"/>
      <c r="J848" s="34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spans="1:26" ht="13.5" customHeight="1" x14ac:dyDescent="0.2">
      <c r="A849" s="27"/>
      <c r="B849" s="27"/>
      <c r="C849" s="27"/>
      <c r="D849" s="27"/>
      <c r="E849" s="27"/>
      <c r="F849" s="27"/>
      <c r="G849" s="27"/>
      <c r="H849" s="27"/>
      <c r="I849" s="27"/>
      <c r="J849" s="34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spans="1:26" ht="13.5" customHeight="1" x14ac:dyDescent="0.2">
      <c r="A850" s="27"/>
      <c r="B850" s="27"/>
      <c r="C850" s="27"/>
      <c r="D850" s="27"/>
      <c r="E850" s="27"/>
      <c r="F850" s="27"/>
      <c r="G850" s="27"/>
      <c r="H850" s="27"/>
      <c r="I850" s="27"/>
      <c r="J850" s="34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spans="1:26" ht="13.5" customHeight="1" x14ac:dyDescent="0.2">
      <c r="A851" s="27"/>
      <c r="B851" s="27"/>
      <c r="C851" s="27"/>
      <c r="D851" s="27"/>
      <c r="E851" s="27"/>
      <c r="F851" s="27"/>
      <c r="G851" s="27"/>
      <c r="H851" s="27"/>
      <c r="I851" s="27"/>
      <c r="J851" s="34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spans="1:26" ht="13.5" customHeight="1" x14ac:dyDescent="0.2">
      <c r="A852" s="27"/>
      <c r="B852" s="27"/>
      <c r="C852" s="27"/>
      <c r="D852" s="27"/>
      <c r="E852" s="27"/>
      <c r="F852" s="27"/>
      <c r="G852" s="27"/>
      <c r="H852" s="27"/>
      <c r="I852" s="27"/>
      <c r="J852" s="34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spans="1:26" ht="13.5" customHeight="1" x14ac:dyDescent="0.2">
      <c r="A853" s="27"/>
      <c r="B853" s="27"/>
      <c r="C853" s="27"/>
      <c r="D853" s="27"/>
      <c r="E853" s="27"/>
      <c r="F853" s="27"/>
      <c r="G853" s="27"/>
      <c r="H853" s="27"/>
      <c r="I853" s="27"/>
      <c r="J853" s="34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spans="1:26" ht="13.5" customHeight="1" x14ac:dyDescent="0.2">
      <c r="A854" s="27"/>
      <c r="B854" s="27"/>
      <c r="C854" s="27"/>
      <c r="D854" s="27"/>
      <c r="E854" s="27"/>
      <c r="F854" s="27"/>
      <c r="G854" s="27"/>
      <c r="H854" s="27"/>
      <c r="I854" s="27"/>
      <c r="J854" s="34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spans="1:26" ht="13.5" customHeight="1" x14ac:dyDescent="0.2">
      <c r="A855" s="27"/>
      <c r="B855" s="27"/>
      <c r="C855" s="27"/>
      <c r="D855" s="27"/>
      <c r="E855" s="27"/>
      <c r="F855" s="27"/>
      <c r="G855" s="27"/>
      <c r="H855" s="27"/>
      <c r="I855" s="27"/>
      <c r="J855" s="34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spans="1:26" ht="13.5" customHeight="1" x14ac:dyDescent="0.2">
      <c r="A856" s="27"/>
      <c r="B856" s="27"/>
      <c r="C856" s="27"/>
      <c r="D856" s="27"/>
      <c r="E856" s="27"/>
      <c r="F856" s="27"/>
      <c r="G856" s="27"/>
      <c r="H856" s="27"/>
      <c r="I856" s="27"/>
      <c r="J856" s="34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spans="1:26" ht="13.5" customHeight="1" x14ac:dyDescent="0.2">
      <c r="A857" s="27"/>
      <c r="B857" s="27"/>
      <c r="C857" s="27"/>
      <c r="D857" s="27"/>
      <c r="E857" s="27"/>
      <c r="F857" s="27"/>
      <c r="G857" s="27"/>
      <c r="H857" s="27"/>
      <c r="I857" s="27"/>
      <c r="J857" s="34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spans="1:26" ht="13.5" customHeight="1" x14ac:dyDescent="0.2">
      <c r="A858" s="27"/>
      <c r="B858" s="27"/>
      <c r="C858" s="27"/>
      <c r="D858" s="27"/>
      <c r="E858" s="27"/>
      <c r="F858" s="27"/>
      <c r="G858" s="27"/>
      <c r="H858" s="27"/>
      <c r="I858" s="27"/>
      <c r="J858" s="34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spans="1:26" ht="13.5" customHeight="1" x14ac:dyDescent="0.2">
      <c r="A859" s="27"/>
      <c r="B859" s="27"/>
      <c r="C859" s="27"/>
      <c r="D859" s="27"/>
      <c r="E859" s="27"/>
      <c r="F859" s="27"/>
      <c r="G859" s="27"/>
      <c r="H859" s="27"/>
      <c r="I859" s="27"/>
      <c r="J859" s="34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spans="1:26" ht="13.5" customHeight="1" x14ac:dyDescent="0.2">
      <c r="A860" s="27"/>
      <c r="B860" s="27"/>
      <c r="C860" s="27"/>
      <c r="D860" s="27"/>
      <c r="E860" s="27"/>
      <c r="F860" s="27"/>
      <c r="G860" s="27"/>
      <c r="H860" s="27"/>
      <c r="I860" s="27"/>
      <c r="J860" s="34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spans="1:26" ht="13.5" customHeight="1" x14ac:dyDescent="0.2">
      <c r="A861" s="27"/>
      <c r="B861" s="27"/>
      <c r="C861" s="27"/>
      <c r="D861" s="27"/>
      <c r="E861" s="27"/>
      <c r="F861" s="27"/>
      <c r="G861" s="27"/>
      <c r="H861" s="27"/>
      <c r="I861" s="27"/>
      <c r="J861" s="34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spans="1:26" ht="13.5" customHeight="1" x14ac:dyDescent="0.2">
      <c r="A862" s="27"/>
      <c r="B862" s="27"/>
      <c r="C862" s="27"/>
      <c r="D862" s="27"/>
      <c r="E862" s="27"/>
      <c r="F862" s="27"/>
      <c r="G862" s="27"/>
      <c r="H862" s="27"/>
      <c r="I862" s="27"/>
      <c r="J862" s="34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spans="1:26" ht="13.5" customHeight="1" x14ac:dyDescent="0.2">
      <c r="A863" s="27"/>
      <c r="B863" s="27"/>
      <c r="C863" s="27"/>
      <c r="D863" s="27"/>
      <c r="E863" s="27"/>
      <c r="F863" s="27"/>
      <c r="G863" s="27"/>
      <c r="H863" s="27"/>
      <c r="I863" s="27"/>
      <c r="J863" s="34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spans="1:26" ht="13.5" customHeight="1" x14ac:dyDescent="0.2">
      <c r="A864" s="27"/>
      <c r="B864" s="27"/>
      <c r="C864" s="27"/>
      <c r="D864" s="27"/>
      <c r="E864" s="27"/>
      <c r="F864" s="27"/>
      <c r="G864" s="27"/>
      <c r="H864" s="27"/>
      <c r="I864" s="27"/>
      <c r="J864" s="34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spans="1:26" ht="13.5" customHeight="1" x14ac:dyDescent="0.2">
      <c r="A865" s="27"/>
      <c r="B865" s="27"/>
      <c r="C865" s="27"/>
      <c r="D865" s="27"/>
      <c r="E865" s="27"/>
      <c r="F865" s="27"/>
      <c r="G865" s="27"/>
      <c r="H865" s="27"/>
      <c r="I865" s="27"/>
      <c r="J865" s="34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spans="1:26" ht="13.5" customHeight="1" x14ac:dyDescent="0.2">
      <c r="A866" s="27"/>
      <c r="B866" s="27"/>
      <c r="C866" s="27"/>
      <c r="D866" s="27"/>
      <c r="E866" s="27"/>
      <c r="F866" s="27"/>
      <c r="G866" s="27"/>
      <c r="H866" s="27"/>
      <c r="I866" s="27"/>
      <c r="J866" s="34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spans="1:26" ht="13.5" customHeight="1" x14ac:dyDescent="0.2">
      <c r="A867" s="27"/>
      <c r="B867" s="27"/>
      <c r="C867" s="27"/>
      <c r="D867" s="27"/>
      <c r="E867" s="27"/>
      <c r="F867" s="27"/>
      <c r="G867" s="27"/>
      <c r="H867" s="27"/>
      <c r="I867" s="27"/>
      <c r="J867" s="34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spans="1:26" ht="13.5" customHeight="1" x14ac:dyDescent="0.2">
      <c r="A868" s="27"/>
      <c r="B868" s="27"/>
      <c r="C868" s="27"/>
      <c r="D868" s="27"/>
      <c r="E868" s="27"/>
      <c r="F868" s="27"/>
      <c r="G868" s="27"/>
      <c r="H868" s="27"/>
      <c r="I868" s="27"/>
      <c r="J868" s="34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spans="1:26" ht="13.5" customHeight="1" x14ac:dyDescent="0.2">
      <c r="A869" s="27"/>
      <c r="B869" s="27"/>
      <c r="C869" s="27"/>
      <c r="D869" s="27"/>
      <c r="E869" s="27"/>
      <c r="F869" s="27"/>
      <c r="G869" s="27"/>
      <c r="H869" s="27"/>
      <c r="I869" s="27"/>
      <c r="J869" s="34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spans="1:26" ht="13.5" customHeight="1" x14ac:dyDescent="0.2">
      <c r="A870" s="27"/>
      <c r="B870" s="27"/>
      <c r="C870" s="27"/>
      <c r="D870" s="27"/>
      <c r="E870" s="27"/>
      <c r="F870" s="27"/>
      <c r="G870" s="27"/>
      <c r="H870" s="27"/>
      <c r="I870" s="27"/>
      <c r="J870" s="34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spans="1:26" ht="13.5" customHeight="1" x14ac:dyDescent="0.2">
      <c r="A871" s="27"/>
      <c r="B871" s="27"/>
      <c r="C871" s="27"/>
      <c r="D871" s="27"/>
      <c r="E871" s="27"/>
      <c r="F871" s="27"/>
      <c r="G871" s="27"/>
      <c r="H871" s="27"/>
      <c r="I871" s="27"/>
      <c r="J871" s="34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spans="1:26" ht="13.5" customHeight="1" x14ac:dyDescent="0.2">
      <c r="A872" s="27"/>
      <c r="B872" s="27"/>
      <c r="C872" s="27"/>
      <c r="D872" s="27"/>
      <c r="E872" s="27"/>
      <c r="F872" s="27"/>
      <c r="G872" s="27"/>
      <c r="H872" s="27"/>
      <c r="I872" s="27"/>
      <c r="J872" s="34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spans="1:26" ht="13.5" customHeight="1" x14ac:dyDescent="0.2">
      <c r="A873" s="27"/>
      <c r="B873" s="27"/>
      <c r="C873" s="27"/>
      <c r="D873" s="27"/>
      <c r="E873" s="27"/>
      <c r="F873" s="27"/>
      <c r="G873" s="27"/>
      <c r="H873" s="27"/>
      <c r="I873" s="27"/>
      <c r="J873" s="34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spans="1:26" ht="13.5" customHeight="1" x14ac:dyDescent="0.2">
      <c r="A874" s="27"/>
      <c r="B874" s="27"/>
      <c r="C874" s="27"/>
      <c r="D874" s="27"/>
      <c r="E874" s="27"/>
      <c r="F874" s="27"/>
      <c r="G874" s="27"/>
      <c r="H874" s="27"/>
      <c r="I874" s="27"/>
      <c r="J874" s="34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spans="1:26" ht="13.5" customHeight="1" x14ac:dyDescent="0.2">
      <c r="A875" s="27"/>
      <c r="B875" s="27"/>
      <c r="C875" s="27"/>
      <c r="D875" s="27"/>
      <c r="E875" s="27"/>
      <c r="F875" s="27"/>
      <c r="G875" s="27"/>
      <c r="H875" s="27"/>
      <c r="I875" s="27"/>
      <c r="J875" s="34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spans="1:26" ht="13.5" customHeight="1" x14ac:dyDescent="0.2">
      <c r="A876" s="27"/>
      <c r="B876" s="27"/>
      <c r="C876" s="27"/>
      <c r="D876" s="27"/>
      <c r="E876" s="27"/>
      <c r="F876" s="27"/>
      <c r="G876" s="27"/>
      <c r="H876" s="27"/>
      <c r="I876" s="27"/>
      <c r="J876" s="34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spans="1:26" ht="13.5" customHeight="1" x14ac:dyDescent="0.2">
      <c r="A877" s="27"/>
      <c r="B877" s="27"/>
      <c r="C877" s="27"/>
      <c r="D877" s="27"/>
      <c r="E877" s="27"/>
      <c r="F877" s="27"/>
      <c r="G877" s="27"/>
      <c r="H877" s="27"/>
      <c r="I877" s="27"/>
      <c r="J877" s="34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spans="1:26" ht="13.5" customHeight="1" x14ac:dyDescent="0.2">
      <c r="A878" s="27"/>
      <c r="B878" s="27"/>
      <c r="C878" s="27"/>
      <c r="D878" s="27"/>
      <c r="E878" s="27"/>
      <c r="F878" s="27"/>
      <c r="G878" s="27"/>
      <c r="H878" s="27"/>
      <c r="I878" s="27"/>
      <c r="J878" s="34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spans="1:26" ht="13.5" customHeight="1" x14ac:dyDescent="0.2">
      <c r="A879" s="27"/>
      <c r="B879" s="27"/>
      <c r="C879" s="27"/>
      <c r="D879" s="27"/>
      <c r="E879" s="27"/>
      <c r="F879" s="27"/>
      <c r="G879" s="27"/>
      <c r="H879" s="27"/>
      <c r="I879" s="27"/>
      <c r="J879" s="34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spans="1:26" ht="13.5" customHeight="1" x14ac:dyDescent="0.2">
      <c r="A880" s="27"/>
      <c r="B880" s="27"/>
      <c r="C880" s="27"/>
      <c r="D880" s="27"/>
      <c r="E880" s="27"/>
      <c r="F880" s="27"/>
      <c r="G880" s="27"/>
      <c r="H880" s="27"/>
      <c r="I880" s="27"/>
      <c r="J880" s="34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spans="1:26" ht="13.5" customHeight="1" x14ac:dyDescent="0.2">
      <c r="A881" s="27"/>
      <c r="B881" s="27"/>
      <c r="C881" s="27"/>
      <c r="D881" s="27"/>
      <c r="E881" s="27"/>
      <c r="F881" s="27"/>
      <c r="G881" s="27"/>
      <c r="H881" s="27"/>
      <c r="I881" s="27"/>
      <c r="J881" s="34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spans="1:26" ht="13.5" customHeight="1" x14ac:dyDescent="0.2">
      <c r="A882" s="27"/>
      <c r="B882" s="27"/>
      <c r="C882" s="27"/>
      <c r="D882" s="27"/>
      <c r="E882" s="27"/>
      <c r="F882" s="27"/>
      <c r="G882" s="27"/>
      <c r="H882" s="27"/>
      <c r="I882" s="27"/>
      <c r="J882" s="34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spans="1:26" ht="13.5" customHeight="1" x14ac:dyDescent="0.2">
      <c r="A883" s="27"/>
      <c r="B883" s="27"/>
      <c r="C883" s="27"/>
      <c r="D883" s="27"/>
      <c r="E883" s="27"/>
      <c r="F883" s="27"/>
      <c r="G883" s="27"/>
      <c r="H883" s="27"/>
      <c r="I883" s="27"/>
      <c r="J883" s="34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spans="1:26" ht="13.5" customHeight="1" x14ac:dyDescent="0.2">
      <c r="A884" s="27"/>
      <c r="B884" s="27"/>
      <c r="C884" s="27"/>
      <c r="D884" s="27"/>
      <c r="E884" s="27"/>
      <c r="F884" s="27"/>
      <c r="G884" s="27"/>
      <c r="H884" s="27"/>
      <c r="I884" s="27"/>
      <c r="J884" s="34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spans="1:26" ht="13.5" customHeight="1" x14ac:dyDescent="0.2">
      <c r="A885" s="27"/>
      <c r="B885" s="27"/>
      <c r="C885" s="27"/>
      <c r="D885" s="27"/>
      <c r="E885" s="27"/>
      <c r="F885" s="27"/>
      <c r="G885" s="27"/>
      <c r="H885" s="27"/>
      <c r="I885" s="27"/>
      <c r="J885" s="34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spans="1:26" ht="13.5" customHeight="1" x14ac:dyDescent="0.2">
      <c r="A886" s="27"/>
      <c r="B886" s="27"/>
      <c r="C886" s="27"/>
      <c r="D886" s="27"/>
      <c r="E886" s="27"/>
      <c r="F886" s="27"/>
      <c r="G886" s="27"/>
      <c r="H886" s="27"/>
      <c r="I886" s="27"/>
      <c r="J886" s="34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spans="1:26" ht="13.5" customHeight="1" x14ac:dyDescent="0.2">
      <c r="A887" s="27"/>
      <c r="B887" s="27"/>
      <c r="C887" s="27"/>
      <c r="D887" s="27"/>
      <c r="E887" s="27"/>
      <c r="F887" s="27"/>
      <c r="G887" s="27"/>
      <c r="H887" s="27"/>
      <c r="I887" s="27"/>
      <c r="J887" s="34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spans="1:26" ht="13.5" customHeight="1" x14ac:dyDescent="0.2">
      <c r="A888" s="27"/>
      <c r="B888" s="27"/>
      <c r="C888" s="27"/>
      <c r="D888" s="27"/>
      <c r="E888" s="27"/>
      <c r="F888" s="27"/>
      <c r="G888" s="27"/>
      <c r="H888" s="27"/>
      <c r="I888" s="27"/>
      <c r="J888" s="34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spans="1:26" ht="13.5" customHeight="1" x14ac:dyDescent="0.2">
      <c r="A889" s="27"/>
      <c r="B889" s="27"/>
      <c r="C889" s="27"/>
      <c r="D889" s="27"/>
      <c r="E889" s="27"/>
      <c r="F889" s="27"/>
      <c r="G889" s="27"/>
      <c r="H889" s="27"/>
      <c r="I889" s="27"/>
      <c r="J889" s="34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spans="1:26" ht="13.5" customHeight="1" x14ac:dyDescent="0.2">
      <c r="A890" s="27"/>
      <c r="B890" s="27"/>
      <c r="C890" s="27"/>
      <c r="D890" s="27"/>
      <c r="E890" s="27"/>
      <c r="F890" s="27"/>
      <c r="G890" s="27"/>
      <c r="H890" s="27"/>
      <c r="I890" s="27"/>
      <c r="J890" s="34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spans="1:26" ht="13.5" customHeight="1" x14ac:dyDescent="0.2">
      <c r="A891" s="27"/>
      <c r="B891" s="27"/>
      <c r="C891" s="27"/>
      <c r="D891" s="27"/>
      <c r="E891" s="27"/>
      <c r="F891" s="27"/>
      <c r="G891" s="27"/>
      <c r="H891" s="27"/>
      <c r="I891" s="27"/>
      <c r="J891" s="34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spans="1:26" ht="13.5" customHeight="1" x14ac:dyDescent="0.2">
      <c r="A892" s="27"/>
      <c r="B892" s="27"/>
      <c r="C892" s="27"/>
      <c r="D892" s="27"/>
      <c r="E892" s="27"/>
      <c r="F892" s="27"/>
      <c r="G892" s="27"/>
      <c r="H892" s="27"/>
      <c r="I892" s="27"/>
      <c r="J892" s="34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spans="1:26" ht="13.5" customHeight="1" x14ac:dyDescent="0.2">
      <c r="A893" s="27"/>
      <c r="B893" s="27"/>
      <c r="C893" s="27"/>
      <c r="D893" s="27"/>
      <c r="E893" s="27"/>
      <c r="F893" s="27"/>
      <c r="G893" s="27"/>
      <c r="H893" s="27"/>
      <c r="I893" s="27"/>
      <c r="J893" s="34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spans="1:26" ht="13.5" customHeight="1" x14ac:dyDescent="0.2">
      <c r="A894" s="27"/>
      <c r="B894" s="27"/>
      <c r="C894" s="27"/>
      <c r="D894" s="27"/>
      <c r="E894" s="27"/>
      <c r="F894" s="27"/>
      <c r="G894" s="27"/>
      <c r="H894" s="27"/>
      <c r="I894" s="27"/>
      <c r="J894" s="34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spans="1:26" ht="13.5" customHeight="1" x14ac:dyDescent="0.2">
      <c r="A895" s="27"/>
      <c r="B895" s="27"/>
      <c r="C895" s="27"/>
      <c r="D895" s="27"/>
      <c r="E895" s="27"/>
      <c r="F895" s="27"/>
      <c r="G895" s="27"/>
      <c r="H895" s="27"/>
      <c r="I895" s="27"/>
      <c r="J895" s="34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spans="1:26" ht="13.5" customHeight="1" x14ac:dyDescent="0.2">
      <c r="A896" s="27"/>
      <c r="B896" s="27"/>
      <c r="C896" s="27"/>
      <c r="D896" s="27"/>
      <c r="E896" s="27"/>
      <c r="F896" s="27"/>
      <c r="G896" s="27"/>
      <c r="H896" s="27"/>
      <c r="I896" s="27"/>
      <c r="J896" s="34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spans="1:26" ht="13.5" customHeight="1" x14ac:dyDescent="0.2">
      <c r="A897" s="27"/>
      <c r="B897" s="27"/>
      <c r="C897" s="27"/>
      <c r="D897" s="27"/>
      <c r="E897" s="27"/>
      <c r="F897" s="27"/>
      <c r="G897" s="27"/>
      <c r="H897" s="27"/>
      <c r="I897" s="27"/>
      <c r="J897" s="34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spans="1:26" ht="13.5" customHeight="1" x14ac:dyDescent="0.2">
      <c r="A898" s="27"/>
      <c r="B898" s="27"/>
      <c r="C898" s="27"/>
      <c r="D898" s="27"/>
      <c r="E898" s="27"/>
      <c r="F898" s="27"/>
      <c r="G898" s="27"/>
      <c r="H898" s="27"/>
      <c r="I898" s="27"/>
      <c r="J898" s="34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spans="1:26" ht="13.5" customHeight="1" x14ac:dyDescent="0.2">
      <c r="A899" s="27"/>
      <c r="B899" s="27"/>
      <c r="C899" s="27"/>
      <c r="D899" s="27"/>
      <c r="E899" s="27"/>
      <c r="F899" s="27"/>
      <c r="G899" s="27"/>
      <c r="H899" s="27"/>
      <c r="I899" s="27"/>
      <c r="J899" s="34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spans="1:26" ht="13.5" customHeight="1" x14ac:dyDescent="0.2">
      <c r="A900" s="27"/>
      <c r="B900" s="27"/>
      <c r="C900" s="27"/>
      <c r="D900" s="27"/>
      <c r="E900" s="27"/>
      <c r="F900" s="27"/>
      <c r="G900" s="27"/>
      <c r="H900" s="27"/>
      <c r="I900" s="27"/>
      <c r="J900" s="34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spans="1:26" ht="13.5" customHeight="1" x14ac:dyDescent="0.2">
      <c r="A901" s="27"/>
      <c r="B901" s="27"/>
      <c r="C901" s="27"/>
      <c r="D901" s="27"/>
      <c r="E901" s="27"/>
      <c r="F901" s="27"/>
      <c r="G901" s="27"/>
      <c r="H901" s="27"/>
      <c r="I901" s="27"/>
      <c r="J901" s="34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spans="1:26" ht="13.5" customHeight="1" x14ac:dyDescent="0.2">
      <c r="A902" s="27"/>
      <c r="B902" s="27"/>
      <c r="C902" s="27"/>
      <c r="D902" s="27"/>
      <c r="E902" s="27"/>
      <c r="F902" s="27"/>
      <c r="G902" s="27"/>
      <c r="H902" s="27"/>
      <c r="I902" s="27"/>
      <c r="J902" s="34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spans="1:26" ht="13.5" customHeight="1" x14ac:dyDescent="0.2">
      <c r="A903" s="27"/>
      <c r="B903" s="27"/>
      <c r="C903" s="27"/>
      <c r="D903" s="27"/>
      <c r="E903" s="27"/>
      <c r="F903" s="27"/>
      <c r="G903" s="27"/>
      <c r="H903" s="27"/>
      <c r="I903" s="27"/>
      <c r="J903" s="34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spans="1:26" ht="13.5" customHeight="1" x14ac:dyDescent="0.2">
      <c r="A904" s="27"/>
      <c r="B904" s="27"/>
      <c r="C904" s="27"/>
      <c r="D904" s="27"/>
      <c r="E904" s="27"/>
      <c r="F904" s="27"/>
      <c r="G904" s="27"/>
      <c r="H904" s="27"/>
      <c r="I904" s="27"/>
      <c r="J904" s="34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spans="1:26" ht="13.5" customHeight="1" x14ac:dyDescent="0.2">
      <c r="A905" s="27"/>
      <c r="B905" s="27"/>
      <c r="C905" s="27"/>
      <c r="D905" s="27"/>
      <c r="E905" s="27"/>
      <c r="F905" s="27"/>
      <c r="G905" s="27"/>
      <c r="H905" s="27"/>
      <c r="I905" s="27"/>
      <c r="J905" s="34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spans="1:26" ht="13.5" customHeight="1" x14ac:dyDescent="0.2">
      <c r="A906" s="27"/>
      <c r="B906" s="27"/>
      <c r="C906" s="27"/>
      <c r="D906" s="27"/>
      <c r="E906" s="27"/>
      <c r="F906" s="27"/>
      <c r="G906" s="27"/>
      <c r="H906" s="27"/>
      <c r="I906" s="27"/>
      <c r="J906" s="34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spans="1:26" ht="13.5" customHeight="1" x14ac:dyDescent="0.2">
      <c r="A907" s="27"/>
      <c r="B907" s="27"/>
      <c r="C907" s="27"/>
      <c r="D907" s="27"/>
      <c r="E907" s="27"/>
      <c r="F907" s="27"/>
      <c r="G907" s="27"/>
      <c r="H907" s="27"/>
      <c r="I907" s="27"/>
      <c r="J907" s="34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spans="1:26" ht="13.5" customHeight="1" x14ac:dyDescent="0.2">
      <c r="A908" s="27"/>
      <c r="B908" s="27"/>
      <c r="C908" s="27"/>
      <c r="D908" s="27"/>
      <c r="E908" s="27"/>
      <c r="F908" s="27"/>
      <c r="G908" s="27"/>
      <c r="H908" s="27"/>
      <c r="I908" s="27"/>
      <c r="J908" s="34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spans="1:26" ht="13.5" customHeight="1" x14ac:dyDescent="0.2">
      <c r="A909" s="27"/>
      <c r="B909" s="27"/>
      <c r="C909" s="27"/>
      <c r="D909" s="27"/>
      <c r="E909" s="27"/>
      <c r="F909" s="27"/>
      <c r="G909" s="27"/>
      <c r="H909" s="27"/>
      <c r="I909" s="27"/>
      <c r="J909" s="34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spans="1:26" ht="13.5" customHeight="1" x14ac:dyDescent="0.2">
      <c r="A910" s="27"/>
      <c r="B910" s="27"/>
      <c r="C910" s="27"/>
      <c r="D910" s="27"/>
      <c r="E910" s="27"/>
      <c r="F910" s="27"/>
      <c r="G910" s="27"/>
      <c r="H910" s="27"/>
      <c r="I910" s="27"/>
      <c r="J910" s="34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spans="1:26" ht="13.5" customHeight="1" x14ac:dyDescent="0.2">
      <c r="A911" s="27"/>
      <c r="B911" s="27"/>
      <c r="C911" s="27"/>
      <c r="D911" s="27"/>
      <c r="E911" s="27"/>
      <c r="F911" s="27"/>
      <c r="G911" s="27"/>
      <c r="H911" s="27"/>
      <c r="I911" s="27"/>
      <c r="J911" s="34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spans="1:26" ht="13.5" customHeight="1" x14ac:dyDescent="0.2">
      <c r="A912" s="27"/>
      <c r="B912" s="27"/>
      <c r="C912" s="27"/>
      <c r="D912" s="27"/>
      <c r="E912" s="27"/>
      <c r="F912" s="27"/>
      <c r="G912" s="27"/>
      <c r="H912" s="27"/>
      <c r="I912" s="27"/>
      <c r="J912" s="34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spans="1:26" ht="13.5" customHeight="1" x14ac:dyDescent="0.2">
      <c r="A913" s="27"/>
      <c r="B913" s="27"/>
      <c r="C913" s="27"/>
      <c r="D913" s="27"/>
      <c r="E913" s="27"/>
      <c r="F913" s="27"/>
      <c r="G913" s="27"/>
      <c r="H913" s="27"/>
      <c r="I913" s="27"/>
      <c r="J913" s="34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spans="1:26" ht="13.5" customHeight="1" x14ac:dyDescent="0.2">
      <c r="A914" s="27"/>
      <c r="B914" s="27"/>
      <c r="C914" s="27"/>
      <c r="D914" s="27"/>
      <c r="E914" s="27"/>
      <c r="F914" s="27"/>
      <c r="G914" s="27"/>
      <c r="H914" s="27"/>
      <c r="I914" s="27"/>
      <c r="J914" s="34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spans="1:26" ht="13.5" customHeight="1" x14ac:dyDescent="0.2">
      <c r="A915" s="27"/>
      <c r="B915" s="27"/>
      <c r="C915" s="27"/>
      <c r="D915" s="27"/>
      <c r="E915" s="27"/>
      <c r="F915" s="27"/>
      <c r="G915" s="27"/>
      <c r="H915" s="27"/>
      <c r="I915" s="27"/>
      <c r="J915" s="34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spans="1:26" ht="13.5" customHeight="1" x14ac:dyDescent="0.2">
      <c r="A916" s="27"/>
      <c r="B916" s="27"/>
      <c r="C916" s="27"/>
      <c r="D916" s="27"/>
      <c r="E916" s="27"/>
      <c r="F916" s="27"/>
      <c r="G916" s="27"/>
      <c r="H916" s="27"/>
      <c r="I916" s="27"/>
      <c r="J916" s="34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spans="1:26" ht="13.5" customHeight="1" x14ac:dyDescent="0.2">
      <c r="A917" s="27"/>
      <c r="B917" s="27"/>
      <c r="C917" s="27"/>
      <c r="D917" s="27"/>
      <c r="E917" s="27"/>
      <c r="F917" s="27"/>
      <c r="G917" s="27"/>
      <c r="H917" s="27"/>
      <c r="I917" s="27"/>
      <c r="J917" s="34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spans="1:26" ht="13.5" customHeight="1" x14ac:dyDescent="0.2">
      <c r="A918" s="27"/>
      <c r="B918" s="27"/>
      <c r="C918" s="27"/>
      <c r="D918" s="27"/>
      <c r="E918" s="27"/>
      <c r="F918" s="27"/>
      <c r="G918" s="27"/>
      <c r="H918" s="27"/>
      <c r="I918" s="27"/>
      <c r="J918" s="34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spans="1:26" ht="13.5" customHeight="1" x14ac:dyDescent="0.2">
      <c r="A919" s="27"/>
      <c r="B919" s="27"/>
      <c r="C919" s="27"/>
      <c r="D919" s="27"/>
      <c r="E919" s="27"/>
      <c r="F919" s="27"/>
      <c r="G919" s="27"/>
      <c r="H919" s="27"/>
      <c r="I919" s="27"/>
      <c r="J919" s="34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spans="1:26" ht="13.5" customHeight="1" x14ac:dyDescent="0.2">
      <c r="A920" s="27"/>
      <c r="B920" s="27"/>
      <c r="C920" s="27"/>
      <c r="D920" s="27"/>
      <c r="E920" s="27"/>
      <c r="F920" s="27"/>
      <c r="G920" s="27"/>
      <c r="H920" s="27"/>
      <c r="I920" s="27"/>
      <c r="J920" s="34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spans="1:26" ht="13.5" customHeight="1" x14ac:dyDescent="0.2">
      <c r="A921" s="27"/>
      <c r="B921" s="27"/>
      <c r="C921" s="27"/>
      <c r="D921" s="27"/>
      <c r="E921" s="27"/>
      <c r="F921" s="27"/>
      <c r="G921" s="27"/>
      <c r="H921" s="27"/>
      <c r="I921" s="27"/>
      <c r="J921" s="34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spans="1:26" ht="13.5" customHeight="1" x14ac:dyDescent="0.2">
      <c r="A922" s="27"/>
      <c r="B922" s="27"/>
      <c r="C922" s="27"/>
      <c r="D922" s="27"/>
      <c r="E922" s="27"/>
      <c r="F922" s="27"/>
      <c r="G922" s="27"/>
      <c r="H922" s="27"/>
      <c r="I922" s="27"/>
      <c r="J922" s="34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spans="1:26" ht="13.5" customHeight="1" x14ac:dyDescent="0.2">
      <c r="A923" s="27"/>
      <c r="B923" s="27"/>
      <c r="C923" s="27"/>
      <c r="D923" s="27"/>
      <c r="E923" s="27"/>
      <c r="F923" s="27"/>
      <c r="G923" s="27"/>
      <c r="H923" s="27"/>
      <c r="I923" s="27"/>
      <c r="J923" s="34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spans="1:26" ht="13.5" customHeight="1" x14ac:dyDescent="0.2">
      <c r="A924" s="27"/>
      <c r="B924" s="27"/>
      <c r="C924" s="27"/>
      <c r="D924" s="27"/>
      <c r="E924" s="27"/>
      <c r="F924" s="27"/>
      <c r="G924" s="27"/>
      <c r="H924" s="27"/>
      <c r="I924" s="27"/>
      <c r="J924" s="34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spans="1:26" ht="13.5" customHeight="1" x14ac:dyDescent="0.2">
      <c r="A925" s="27"/>
      <c r="B925" s="27"/>
      <c r="C925" s="27"/>
      <c r="D925" s="27"/>
      <c r="E925" s="27"/>
      <c r="F925" s="27"/>
      <c r="G925" s="27"/>
      <c r="H925" s="27"/>
      <c r="I925" s="27"/>
      <c r="J925" s="34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spans="1:26" ht="13.5" customHeight="1" x14ac:dyDescent="0.2">
      <c r="A926" s="27"/>
      <c r="B926" s="27"/>
      <c r="C926" s="27"/>
      <c r="D926" s="27"/>
      <c r="E926" s="27"/>
      <c r="F926" s="27"/>
      <c r="G926" s="27"/>
      <c r="H926" s="27"/>
      <c r="I926" s="27"/>
      <c r="J926" s="34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spans="1:26" ht="13.5" customHeight="1" x14ac:dyDescent="0.2">
      <c r="A927" s="27"/>
      <c r="B927" s="27"/>
      <c r="C927" s="27"/>
      <c r="D927" s="27"/>
      <c r="E927" s="27"/>
      <c r="F927" s="27"/>
      <c r="G927" s="27"/>
      <c r="H927" s="27"/>
      <c r="I927" s="27"/>
      <c r="J927" s="34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spans="1:26" ht="13.5" customHeight="1" x14ac:dyDescent="0.2">
      <c r="A928" s="27"/>
      <c r="B928" s="27"/>
      <c r="C928" s="27"/>
      <c r="D928" s="27"/>
      <c r="E928" s="27"/>
      <c r="F928" s="27"/>
      <c r="G928" s="27"/>
      <c r="H928" s="27"/>
      <c r="I928" s="27"/>
      <c r="J928" s="34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spans="1:26" ht="13.5" customHeight="1" x14ac:dyDescent="0.2">
      <c r="A929" s="27"/>
      <c r="B929" s="27"/>
      <c r="C929" s="27"/>
      <c r="D929" s="27"/>
      <c r="E929" s="27"/>
      <c r="F929" s="27"/>
      <c r="G929" s="27"/>
      <c r="H929" s="27"/>
      <c r="I929" s="27"/>
      <c r="J929" s="34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spans="1:26" ht="13.5" customHeight="1" x14ac:dyDescent="0.2">
      <c r="A930" s="27"/>
      <c r="B930" s="27"/>
      <c r="C930" s="27"/>
      <c r="D930" s="27"/>
      <c r="E930" s="27"/>
      <c r="F930" s="27"/>
      <c r="G930" s="27"/>
      <c r="H930" s="27"/>
      <c r="I930" s="27"/>
      <c r="J930" s="34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spans="1:26" ht="13.5" customHeight="1" x14ac:dyDescent="0.2">
      <c r="A931" s="27"/>
      <c r="B931" s="27"/>
      <c r="C931" s="27"/>
      <c r="D931" s="27"/>
      <c r="E931" s="27"/>
      <c r="F931" s="27"/>
      <c r="G931" s="27"/>
      <c r="H931" s="27"/>
      <c r="I931" s="27"/>
      <c r="J931" s="34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spans="1:26" ht="13.5" customHeight="1" x14ac:dyDescent="0.2">
      <c r="A932" s="27"/>
      <c r="B932" s="27"/>
      <c r="C932" s="27"/>
      <c r="D932" s="27"/>
      <c r="E932" s="27"/>
      <c r="F932" s="27"/>
      <c r="G932" s="27"/>
      <c r="H932" s="27"/>
      <c r="I932" s="27"/>
      <c r="J932" s="34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spans="1:26" ht="13.5" customHeight="1" x14ac:dyDescent="0.2">
      <c r="A933" s="27"/>
      <c r="B933" s="27"/>
      <c r="C933" s="27"/>
      <c r="D933" s="27"/>
      <c r="E933" s="27"/>
      <c r="F933" s="27"/>
      <c r="G933" s="27"/>
      <c r="H933" s="27"/>
      <c r="I933" s="27"/>
      <c r="J933" s="34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spans="1:26" ht="13.5" customHeight="1" x14ac:dyDescent="0.2">
      <c r="A934" s="27"/>
      <c r="B934" s="27"/>
      <c r="C934" s="27"/>
      <c r="D934" s="27"/>
      <c r="E934" s="27"/>
      <c r="F934" s="27"/>
      <c r="G934" s="27"/>
      <c r="H934" s="27"/>
      <c r="I934" s="27"/>
      <c r="J934" s="34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spans="1:26" ht="13.5" customHeight="1" x14ac:dyDescent="0.2">
      <c r="A935" s="27"/>
      <c r="B935" s="27"/>
      <c r="C935" s="27"/>
      <c r="D935" s="27"/>
      <c r="E935" s="27"/>
      <c r="F935" s="27"/>
      <c r="G935" s="27"/>
      <c r="H935" s="27"/>
      <c r="I935" s="27"/>
      <c r="J935" s="34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spans="1:26" ht="13.5" customHeight="1" x14ac:dyDescent="0.2">
      <c r="A936" s="27"/>
      <c r="B936" s="27"/>
      <c r="C936" s="27"/>
      <c r="D936" s="27"/>
      <c r="E936" s="27"/>
      <c r="F936" s="27"/>
      <c r="G936" s="27"/>
      <c r="H936" s="27"/>
      <c r="I936" s="27"/>
      <c r="J936" s="34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spans="1:26" ht="13.5" customHeight="1" x14ac:dyDescent="0.2">
      <c r="A937" s="27"/>
      <c r="B937" s="27"/>
      <c r="C937" s="27"/>
      <c r="D937" s="27"/>
      <c r="E937" s="27"/>
      <c r="F937" s="27"/>
      <c r="G937" s="27"/>
      <c r="H937" s="27"/>
      <c r="I937" s="27"/>
      <c r="J937" s="34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spans="1:26" ht="13.5" customHeight="1" x14ac:dyDescent="0.2">
      <c r="A938" s="27"/>
      <c r="B938" s="27"/>
      <c r="C938" s="27"/>
      <c r="D938" s="27"/>
      <c r="E938" s="27"/>
      <c r="F938" s="27"/>
      <c r="G938" s="27"/>
      <c r="H938" s="27"/>
      <c r="I938" s="27"/>
      <c r="J938" s="34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spans="1:26" ht="13.5" customHeight="1" x14ac:dyDescent="0.2">
      <c r="A939" s="27"/>
      <c r="B939" s="27"/>
      <c r="C939" s="27"/>
      <c r="D939" s="27"/>
      <c r="E939" s="27"/>
      <c r="F939" s="27"/>
      <c r="G939" s="27"/>
      <c r="H939" s="27"/>
      <c r="I939" s="27"/>
      <c r="J939" s="34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spans="1:26" ht="13.5" customHeight="1" x14ac:dyDescent="0.2">
      <c r="A940" s="27"/>
      <c r="B940" s="27"/>
      <c r="C940" s="27"/>
      <c r="D940" s="27"/>
      <c r="E940" s="27"/>
      <c r="F940" s="27"/>
      <c r="G940" s="27"/>
      <c r="H940" s="27"/>
      <c r="I940" s="27"/>
      <c r="J940" s="34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spans="1:26" ht="13.5" customHeight="1" x14ac:dyDescent="0.2">
      <c r="A941" s="27"/>
      <c r="B941" s="27"/>
      <c r="C941" s="27"/>
      <c r="D941" s="27"/>
      <c r="E941" s="27"/>
      <c r="F941" s="27"/>
      <c r="G941" s="27"/>
      <c r="H941" s="27"/>
      <c r="I941" s="27"/>
      <c r="J941" s="34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spans="1:26" ht="13.5" customHeight="1" x14ac:dyDescent="0.2">
      <c r="A942" s="27"/>
      <c r="B942" s="27"/>
      <c r="C942" s="27"/>
      <c r="D942" s="27"/>
      <c r="E942" s="27"/>
      <c r="F942" s="27"/>
      <c r="G942" s="27"/>
      <c r="H942" s="27"/>
      <c r="I942" s="27"/>
      <c r="J942" s="34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spans="1:26" ht="13.5" customHeight="1" x14ac:dyDescent="0.2">
      <c r="A943" s="27"/>
      <c r="B943" s="27"/>
      <c r="C943" s="27"/>
      <c r="D943" s="27"/>
      <c r="E943" s="27"/>
      <c r="F943" s="27"/>
      <c r="G943" s="27"/>
      <c r="H943" s="27"/>
      <c r="I943" s="27"/>
      <c r="J943" s="34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spans="1:26" ht="13.5" customHeight="1" x14ac:dyDescent="0.2">
      <c r="A944" s="27"/>
      <c r="B944" s="27"/>
      <c r="C944" s="27"/>
      <c r="D944" s="27"/>
      <c r="E944" s="27"/>
      <c r="F944" s="27"/>
      <c r="G944" s="27"/>
      <c r="H944" s="27"/>
      <c r="I944" s="27"/>
      <c r="J944" s="34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spans="1:26" ht="13.5" customHeight="1" x14ac:dyDescent="0.2">
      <c r="A945" s="27"/>
      <c r="B945" s="27"/>
      <c r="C945" s="27"/>
      <c r="D945" s="27"/>
      <c r="E945" s="27"/>
      <c r="F945" s="27"/>
      <c r="G945" s="27"/>
      <c r="H945" s="27"/>
      <c r="I945" s="27"/>
      <c r="J945" s="34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spans="1:26" ht="13.5" customHeight="1" x14ac:dyDescent="0.2">
      <c r="A946" s="27"/>
      <c r="B946" s="27"/>
      <c r="C946" s="27"/>
      <c r="D946" s="27"/>
      <c r="E946" s="27"/>
      <c r="F946" s="27"/>
      <c r="G946" s="27"/>
      <c r="H946" s="27"/>
      <c r="I946" s="27"/>
      <c r="J946" s="34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spans="1:26" ht="13.5" customHeight="1" x14ac:dyDescent="0.2">
      <c r="A947" s="27"/>
      <c r="B947" s="27"/>
      <c r="C947" s="27"/>
      <c r="D947" s="27"/>
      <c r="E947" s="27"/>
      <c r="F947" s="27"/>
      <c r="G947" s="27"/>
      <c r="H947" s="27"/>
      <c r="I947" s="27"/>
      <c r="J947" s="34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spans="1:26" ht="13.5" customHeight="1" x14ac:dyDescent="0.2">
      <c r="A948" s="27"/>
      <c r="B948" s="27"/>
      <c r="C948" s="27"/>
      <c r="D948" s="27"/>
      <c r="E948" s="27"/>
      <c r="F948" s="27"/>
      <c r="G948" s="27"/>
      <c r="H948" s="27"/>
      <c r="I948" s="27"/>
      <c r="J948" s="34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spans="1:26" ht="13.5" customHeight="1" x14ac:dyDescent="0.2">
      <c r="A949" s="27"/>
      <c r="B949" s="27"/>
      <c r="C949" s="27"/>
      <c r="D949" s="27"/>
      <c r="E949" s="27"/>
      <c r="F949" s="27"/>
      <c r="G949" s="27"/>
      <c r="H949" s="27"/>
      <c r="I949" s="27"/>
      <c r="J949" s="34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spans="1:26" ht="13.5" customHeight="1" x14ac:dyDescent="0.2">
      <c r="A950" s="27"/>
      <c r="B950" s="27"/>
      <c r="C950" s="27"/>
      <c r="D950" s="27"/>
      <c r="E950" s="27"/>
      <c r="F950" s="27"/>
      <c r="G950" s="27"/>
      <c r="H950" s="27"/>
      <c r="I950" s="27"/>
      <c r="J950" s="34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spans="1:26" ht="13.5" customHeight="1" x14ac:dyDescent="0.2">
      <c r="A951" s="27"/>
      <c r="B951" s="27"/>
      <c r="C951" s="27"/>
      <c r="D951" s="27"/>
      <c r="E951" s="27"/>
      <c r="F951" s="27"/>
      <c r="G951" s="27"/>
      <c r="H951" s="27"/>
      <c r="I951" s="27"/>
      <c r="J951" s="34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spans="1:26" ht="13.5" customHeight="1" x14ac:dyDescent="0.2">
      <c r="A952" s="27"/>
      <c r="B952" s="27"/>
      <c r="C952" s="27"/>
      <c r="D952" s="27"/>
      <c r="E952" s="27"/>
      <c r="F952" s="27"/>
      <c r="G952" s="27"/>
      <c r="H952" s="27"/>
      <c r="I952" s="27"/>
      <c r="J952" s="34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spans="1:26" ht="13.5" customHeight="1" x14ac:dyDescent="0.2">
      <c r="A953" s="27"/>
      <c r="B953" s="27"/>
      <c r="C953" s="27"/>
      <c r="D953" s="27"/>
      <c r="E953" s="27"/>
      <c r="F953" s="27"/>
      <c r="G953" s="27"/>
      <c r="H953" s="27"/>
      <c r="I953" s="27"/>
      <c r="J953" s="34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spans="1:26" ht="13.5" customHeight="1" x14ac:dyDescent="0.2">
      <c r="A954" s="27"/>
      <c r="B954" s="27"/>
      <c r="C954" s="27"/>
      <c r="D954" s="27"/>
      <c r="E954" s="27"/>
      <c r="F954" s="27"/>
      <c r="G954" s="27"/>
      <c r="H954" s="27"/>
      <c r="I954" s="27"/>
      <c r="J954" s="34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spans="1:26" ht="13.5" customHeight="1" x14ac:dyDescent="0.2">
      <c r="A955" s="27"/>
      <c r="B955" s="27"/>
      <c r="C955" s="27"/>
      <c r="D955" s="27"/>
      <c r="E955" s="27"/>
      <c r="F955" s="27"/>
      <c r="G955" s="27"/>
      <c r="H955" s="27"/>
      <c r="I955" s="27"/>
      <c r="J955" s="34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spans="1:26" ht="13.5" customHeight="1" x14ac:dyDescent="0.2">
      <c r="A956" s="27"/>
      <c r="B956" s="27"/>
      <c r="C956" s="27"/>
      <c r="D956" s="27"/>
      <c r="E956" s="27"/>
      <c r="F956" s="27"/>
      <c r="G956" s="27"/>
      <c r="H956" s="27"/>
      <c r="I956" s="27"/>
      <c r="J956" s="34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spans="1:26" ht="13.5" customHeight="1" x14ac:dyDescent="0.2">
      <c r="A957" s="27"/>
      <c r="B957" s="27"/>
      <c r="C957" s="27"/>
      <c r="D957" s="27"/>
      <c r="E957" s="27"/>
      <c r="F957" s="27"/>
      <c r="G957" s="27"/>
      <c r="H957" s="27"/>
      <c r="I957" s="27"/>
      <c r="J957" s="34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spans="1:26" ht="13.5" customHeight="1" x14ac:dyDescent="0.2">
      <c r="A958" s="27"/>
      <c r="B958" s="27"/>
      <c r="C958" s="27"/>
      <c r="D958" s="27"/>
      <c r="E958" s="27"/>
      <c r="F958" s="27"/>
      <c r="G958" s="27"/>
      <c r="H958" s="27"/>
      <c r="I958" s="27"/>
      <c r="J958" s="34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spans="1:26" ht="13.5" customHeight="1" x14ac:dyDescent="0.2">
      <c r="A959" s="27"/>
      <c r="B959" s="27"/>
      <c r="C959" s="27"/>
      <c r="D959" s="27"/>
      <c r="E959" s="27"/>
      <c r="F959" s="27"/>
      <c r="G959" s="27"/>
      <c r="H959" s="27"/>
      <c r="I959" s="27"/>
      <c r="J959" s="34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spans="1:26" ht="13.5" customHeight="1" x14ac:dyDescent="0.2">
      <c r="A960" s="27"/>
      <c r="B960" s="27"/>
      <c r="C960" s="27"/>
      <c r="D960" s="27"/>
      <c r="E960" s="27"/>
      <c r="F960" s="27"/>
      <c r="G960" s="27"/>
      <c r="H960" s="27"/>
      <c r="I960" s="27"/>
      <c r="J960" s="34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spans="1:26" ht="13.5" customHeight="1" x14ac:dyDescent="0.2">
      <c r="A961" s="27"/>
      <c r="B961" s="27"/>
      <c r="C961" s="27"/>
      <c r="D961" s="27"/>
      <c r="E961" s="27"/>
      <c r="F961" s="27"/>
      <c r="G961" s="27"/>
      <c r="H961" s="27"/>
      <c r="I961" s="27"/>
      <c r="J961" s="34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spans="1:26" ht="13.5" customHeight="1" x14ac:dyDescent="0.2">
      <c r="A962" s="27"/>
      <c r="B962" s="27"/>
      <c r="C962" s="27"/>
      <c r="D962" s="27"/>
      <c r="E962" s="27"/>
      <c r="F962" s="27"/>
      <c r="G962" s="27"/>
      <c r="H962" s="27"/>
      <c r="I962" s="27"/>
      <c r="J962" s="34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spans="1:26" ht="13.5" customHeight="1" x14ac:dyDescent="0.2">
      <c r="A963" s="27"/>
      <c r="B963" s="27"/>
      <c r="C963" s="27"/>
      <c r="D963" s="27"/>
      <c r="E963" s="27"/>
      <c r="F963" s="27"/>
      <c r="G963" s="27"/>
      <c r="H963" s="27"/>
      <c r="I963" s="27"/>
      <c r="J963" s="34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spans="1:26" ht="13.5" customHeight="1" x14ac:dyDescent="0.2">
      <c r="A964" s="27"/>
      <c r="B964" s="27"/>
      <c r="C964" s="27"/>
      <c r="D964" s="27"/>
      <c r="E964" s="27"/>
      <c r="F964" s="27"/>
      <c r="G964" s="27"/>
      <c r="H964" s="27"/>
      <c r="I964" s="27"/>
      <c r="J964" s="34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spans="1:26" ht="13.5" customHeight="1" x14ac:dyDescent="0.2">
      <c r="A965" s="27"/>
      <c r="B965" s="27"/>
      <c r="C965" s="27"/>
      <c r="D965" s="27"/>
      <c r="E965" s="27"/>
      <c r="F965" s="27"/>
      <c r="G965" s="27"/>
      <c r="H965" s="27"/>
      <c r="I965" s="27"/>
      <c r="J965" s="34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spans="1:26" ht="13.5" customHeight="1" x14ac:dyDescent="0.2">
      <c r="A966" s="27"/>
      <c r="B966" s="27"/>
      <c r="C966" s="27"/>
      <c r="D966" s="27"/>
      <c r="E966" s="27"/>
      <c r="F966" s="27"/>
      <c r="G966" s="27"/>
      <c r="H966" s="27"/>
      <c r="I966" s="27"/>
      <c r="J966" s="34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spans="1:26" ht="13.5" customHeight="1" x14ac:dyDescent="0.2">
      <c r="A967" s="27"/>
      <c r="B967" s="27"/>
      <c r="C967" s="27"/>
      <c r="D967" s="27"/>
      <c r="E967" s="27"/>
      <c r="F967" s="27"/>
      <c r="G967" s="27"/>
      <c r="H967" s="27"/>
      <c r="I967" s="27"/>
      <c r="J967" s="34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spans="1:26" ht="13.5" customHeight="1" x14ac:dyDescent="0.2">
      <c r="A968" s="27"/>
      <c r="B968" s="27"/>
      <c r="C968" s="27"/>
      <c r="D968" s="27"/>
      <c r="E968" s="27"/>
      <c r="F968" s="27"/>
      <c r="G968" s="27"/>
      <c r="H968" s="27"/>
      <c r="I968" s="27"/>
      <c r="J968" s="34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spans="1:26" ht="13.5" customHeight="1" x14ac:dyDescent="0.2">
      <c r="A969" s="27"/>
      <c r="B969" s="27"/>
      <c r="C969" s="27"/>
      <c r="D969" s="27"/>
      <c r="E969" s="27"/>
      <c r="F969" s="27"/>
      <c r="G969" s="27"/>
      <c r="H969" s="27"/>
      <c r="I969" s="27"/>
      <c r="J969" s="34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spans="1:26" ht="13.5" customHeight="1" x14ac:dyDescent="0.2">
      <c r="A970" s="27"/>
      <c r="B970" s="27"/>
      <c r="C970" s="27"/>
      <c r="D970" s="27"/>
      <c r="E970" s="27"/>
      <c r="F970" s="27"/>
      <c r="G970" s="27"/>
      <c r="H970" s="27"/>
      <c r="I970" s="27"/>
      <c r="J970" s="34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spans="1:26" ht="13.5" customHeight="1" x14ac:dyDescent="0.2">
      <c r="A971" s="27"/>
      <c r="B971" s="27"/>
      <c r="C971" s="27"/>
      <c r="D971" s="27"/>
      <c r="E971" s="27"/>
      <c r="F971" s="27"/>
      <c r="G971" s="27"/>
      <c r="H971" s="27"/>
      <c r="I971" s="27"/>
      <c r="J971" s="34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spans="1:26" ht="13.5" customHeight="1" x14ac:dyDescent="0.2">
      <c r="A972" s="27"/>
      <c r="B972" s="27"/>
      <c r="C972" s="27"/>
      <c r="D972" s="27"/>
      <c r="E972" s="27"/>
      <c r="F972" s="27"/>
      <c r="G972" s="27"/>
      <c r="H972" s="27"/>
      <c r="I972" s="27"/>
      <c r="J972" s="34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spans="1:26" ht="13.5" customHeight="1" x14ac:dyDescent="0.2">
      <c r="A973" s="27"/>
      <c r="B973" s="27"/>
      <c r="C973" s="27"/>
      <c r="D973" s="27"/>
      <c r="E973" s="27"/>
      <c r="F973" s="27"/>
      <c r="G973" s="27"/>
      <c r="H973" s="27"/>
      <c r="I973" s="27"/>
      <c r="J973" s="34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spans="1:26" ht="13.5" customHeight="1" x14ac:dyDescent="0.2">
      <c r="A974" s="27"/>
      <c r="B974" s="27"/>
      <c r="C974" s="27"/>
      <c r="D974" s="27"/>
      <c r="E974" s="27"/>
      <c r="F974" s="27"/>
      <c r="G974" s="27"/>
      <c r="H974" s="27"/>
      <c r="I974" s="27"/>
      <c r="J974" s="34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spans="1:26" ht="13.5" customHeight="1" x14ac:dyDescent="0.2">
      <c r="A975" s="27"/>
      <c r="B975" s="27"/>
      <c r="C975" s="27"/>
      <c r="D975" s="27"/>
      <c r="E975" s="27"/>
      <c r="F975" s="27"/>
      <c r="G975" s="27"/>
      <c r="H975" s="27"/>
      <c r="I975" s="27"/>
      <c r="J975" s="34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spans="1:26" ht="13.5" customHeight="1" x14ac:dyDescent="0.2">
      <c r="A976" s="27"/>
      <c r="B976" s="27"/>
      <c r="C976" s="27"/>
      <c r="D976" s="27"/>
      <c r="E976" s="27"/>
      <c r="F976" s="27"/>
      <c r="G976" s="27"/>
      <c r="H976" s="27"/>
      <c r="I976" s="27"/>
      <c r="J976" s="34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spans="1:26" ht="13.5" customHeight="1" x14ac:dyDescent="0.2">
      <c r="A977" s="27"/>
      <c r="B977" s="27"/>
      <c r="C977" s="27"/>
      <c r="D977" s="27"/>
      <c r="E977" s="27"/>
      <c r="F977" s="27"/>
      <c r="G977" s="27"/>
      <c r="H977" s="27"/>
      <c r="I977" s="27"/>
      <c r="J977" s="34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spans="1:26" ht="13.5" customHeight="1" x14ac:dyDescent="0.2">
      <c r="A978" s="27"/>
      <c r="B978" s="27"/>
      <c r="C978" s="27"/>
      <c r="D978" s="27"/>
      <c r="E978" s="27"/>
      <c r="F978" s="27"/>
      <c r="G978" s="27"/>
      <c r="H978" s="27"/>
      <c r="I978" s="27"/>
      <c r="J978" s="34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spans="1:26" ht="13.5" customHeight="1" x14ac:dyDescent="0.2">
      <c r="A979" s="27"/>
      <c r="B979" s="27"/>
      <c r="C979" s="27"/>
      <c r="D979" s="27"/>
      <c r="E979" s="27"/>
      <c r="F979" s="27"/>
      <c r="G979" s="27"/>
      <c r="H979" s="27"/>
      <c r="I979" s="27"/>
      <c r="J979" s="34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spans="1:26" ht="13.5" customHeight="1" x14ac:dyDescent="0.2">
      <c r="A980" s="27"/>
      <c r="B980" s="27"/>
      <c r="C980" s="27"/>
      <c r="D980" s="27"/>
      <c r="E980" s="27"/>
      <c r="F980" s="27"/>
      <c r="G980" s="27"/>
      <c r="H980" s="27"/>
      <c r="I980" s="27"/>
      <c r="J980" s="34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spans="1:26" ht="13.5" customHeight="1" x14ac:dyDescent="0.2">
      <c r="A981" s="27"/>
      <c r="B981" s="27"/>
      <c r="C981" s="27"/>
      <c r="D981" s="27"/>
      <c r="E981" s="27"/>
      <c r="F981" s="27"/>
      <c r="G981" s="27"/>
      <c r="H981" s="27"/>
      <c r="I981" s="27"/>
      <c r="J981" s="34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spans="1:26" ht="13.5" customHeight="1" x14ac:dyDescent="0.2">
      <c r="A982" s="27"/>
      <c r="B982" s="27"/>
      <c r="C982" s="27"/>
      <c r="D982" s="27"/>
      <c r="E982" s="27"/>
      <c r="F982" s="27"/>
      <c r="G982" s="27"/>
      <c r="H982" s="27"/>
      <c r="I982" s="27"/>
      <c r="J982" s="34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spans="1:26" ht="13.5" customHeight="1" x14ac:dyDescent="0.2">
      <c r="A983" s="27"/>
      <c r="B983" s="27"/>
      <c r="C983" s="27"/>
      <c r="D983" s="27"/>
      <c r="E983" s="27"/>
      <c r="F983" s="27"/>
      <c r="G983" s="27"/>
      <c r="H983" s="27"/>
      <c r="I983" s="27"/>
      <c r="J983" s="34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spans="1:26" ht="13.5" customHeight="1" x14ac:dyDescent="0.2">
      <c r="A984" s="27"/>
      <c r="B984" s="27"/>
      <c r="C984" s="27"/>
      <c r="D984" s="27"/>
      <c r="E984" s="27"/>
      <c r="F984" s="27"/>
      <c r="G984" s="27"/>
      <c r="H984" s="27"/>
      <c r="I984" s="27"/>
      <c r="J984" s="34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spans="1:26" ht="13.5" customHeight="1" x14ac:dyDescent="0.2">
      <c r="A985" s="27"/>
      <c r="B985" s="27"/>
      <c r="C985" s="27"/>
      <c r="D985" s="27"/>
      <c r="E985" s="27"/>
      <c r="F985" s="27"/>
      <c r="G985" s="27"/>
      <c r="H985" s="27"/>
      <c r="I985" s="27"/>
      <c r="J985" s="34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spans="1:26" ht="13.5" customHeight="1" x14ac:dyDescent="0.2">
      <c r="A986" s="27"/>
      <c r="B986" s="27"/>
      <c r="C986" s="27"/>
      <c r="D986" s="27"/>
      <c r="E986" s="27"/>
      <c r="F986" s="27"/>
      <c r="G986" s="27"/>
      <c r="H986" s="27"/>
      <c r="I986" s="27"/>
      <c r="J986" s="34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spans="1:26" ht="13.5" customHeight="1" x14ac:dyDescent="0.2">
      <c r="A987" s="27"/>
      <c r="B987" s="27"/>
      <c r="C987" s="27"/>
      <c r="D987" s="27"/>
      <c r="E987" s="27"/>
      <c r="F987" s="27"/>
      <c r="G987" s="27"/>
      <c r="H987" s="27"/>
      <c r="I987" s="27"/>
      <c r="J987" s="34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spans="1:26" ht="13.5" customHeight="1" x14ac:dyDescent="0.2">
      <c r="A988" s="27"/>
      <c r="B988" s="27"/>
      <c r="C988" s="27"/>
      <c r="D988" s="27"/>
      <c r="E988" s="27"/>
      <c r="F988" s="27"/>
      <c r="G988" s="27"/>
      <c r="H988" s="27"/>
      <c r="I988" s="27"/>
      <c r="J988" s="34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spans="1:26" ht="13.5" customHeight="1" x14ac:dyDescent="0.2">
      <c r="A989" s="27"/>
      <c r="B989" s="27"/>
      <c r="C989" s="27"/>
      <c r="D989" s="27"/>
      <c r="E989" s="27"/>
      <c r="F989" s="27"/>
      <c r="G989" s="27"/>
      <c r="H989" s="27"/>
      <c r="I989" s="27"/>
      <c r="J989" s="34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spans="1:26" ht="13.5" customHeight="1" x14ac:dyDescent="0.2">
      <c r="A990" s="27"/>
      <c r="B990" s="27"/>
      <c r="C990" s="27"/>
      <c r="D990" s="27"/>
      <c r="E990" s="27"/>
      <c r="F990" s="27"/>
      <c r="G990" s="27"/>
      <c r="H990" s="27"/>
      <c r="I990" s="27"/>
      <c r="J990" s="34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spans="1:26" ht="13.5" customHeight="1" x14ac:dyDescent="0.2">
      <c r="A991" s="27"/>
      <c r="B991" s="27"/>
      <c r="C991" s="27"/>
      <c r="D991" s="27"/>
      <c r="E991" s="27"/>
      <c r="F991" s="27"/>
      <c r="G991" s="27"/>
      <c r="H991" s="27"/>
      <c r="I991" s="27"/>
      <c r="J991" s="34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spans="1:26" ht="13.5" customHeight="1" x14ac:dyDescent="0.2">
      <c r="A992" s="27"/>
      <c r="B992" s="27"/>
      <c r="C992" s="27"/>
      <c r="D992" s="27"/>
      <c r="E992" s="27"/>
      <c r="F992" s="27"/>
      <c r="G992" s="27"/>
      <c r="H992" s="27"/>
      <c r="I992" s="27"/>
      <c r="J992" s="34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spans="1:26" ht="13.5" customHeight="1" x14ac:dyDescent="0.2">
      <c r="A993" s="27"/>
      <c r="B993" s="27"/>
      <c r="C993" s="27"/>
      <c r="D993" s="27"/>
      <c r="E993" s="27"/>
      <c r="F993" s="27"/>
      <c r="G993" s="27"/>
      <c r="H993" s="27"/>
      <c r="I993" s="27"/>
      <c r="J993" s="34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spans="1:26" ht="13.5" customHeight="1" x14ac:dyDescent="0.2">
      <c r="A994" s="27"/>
      <c r="B994" s="27"/>
      <c r="C994" s="27"/>
      <c r="D994" s="27"/>
      <c r="E994" s="27"/>
      <c r="F994" s="27"/>
      <c r="G994" s="27"/>
      <c r="H994" s="27"/>
      <c r="I994" s="27"/>
      <c r="J994" s="34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spans="1:26" ht="13.5" customHeight="1" x14ac:dyDescent="0.2">
      <c r="A995" s="27"/>
      <c r="B995" s="27"/>
      <c r="C995" s="27"/>
      <c r="D995" s="27"/>
      <c r="E995" s="27"/>
      <c r="F995" s="27"/>
      <c r="G995" s="27"/>
      <c r="H995" s="27"/>
      <c r="I995" s="27"/>
      <c r="J995" s="34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spans="1:26" ht="13.5" customHeight="1" x14ac:dyDescent="0.2">
      <c r="A996" s="27"/>
      <c r="B996" s="27"/>
      <c r="C996" s="27"/>
      <c r="D996" s="27"/>
      <c r="E996" s="27"/>
      <c r="F996" s="27"/>
      <c r="G996" s="27"/>
      <c r="H996" s="27"/>
      <c r="I996" s="27"/>
      <c r="J996" s="34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spans="1:26" ht="13.5" customHeight="1" x14ac:dyDescent="0.2">
      <c r="A997" s="27"/>
      <c r="B997" s="27"/>
      <c r="C997" s="27"/>
      <c r="D997" s="27"/>
      <c r="E997" s="27"/>
      <c r="F997" s="27"/>
      <c r="G997" s="27"/>
      <c r="H997" s="27"/>
      <c r="I997" s="27"/>
      <c r="J997" s="34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spans="1:26" ht="13.5" customHeight="1" x14ac:dyDescent="0.2">
      <c r="A998" s="27"/>
      <c r="B998" s="27"/>
      <c r="C998" s="27"/>
      <c r="D998" s="27"/>
      <c r="E998" s="27"/>
      <c r="F998" s="27"/>
      <c r="G998" s="27"/>
      <c r="H998" s="27"/>
      <c r="I998" s="27"/>
      <c r="J998" s="34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spans="1:26" ht="13.5" customHeight="1" x14ac:dyDescent="0.2">
      <c r="A999" s="27"/>
      <c r="B999" s="27"/>
      <c r="C999" s="27"/>
      <c r="D999" s="27"/>
      <c r="E999" s="27"/>
      <c r="F999" s="27"/>
      <c r="G999" s="27"/>
      <c r="H999" s="27"/>
      <c r="I999" s="27"/>
      <c r="J999" s="34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spans="1:26" ht="13.5" customHeight="1" x14ac:dyDescent="0.2">
      <c r="A1000" s="27"/>
      <c r="B1000" s="27"/>
      <c r="C1000" s="27"/>
      <c r="D1000" s="27"/>
      <c r="E1000" s="27"/>
      <c r="F1000" s="27"/>
      <c r="G1000" s="27"/>
      <c r="H1000" s="27"/>
      <c r="I1000" s="27"/>
      <c r="J1000" s="34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  <row r="1001" spans="1:26" ht="13.5" customHeight="1" x14ac:dyDescent="0.2">
      <c r="A1001" s="27"/>
      <c r="B1001" s="27"/>
      <c r="C1001" s="27"/>
      <c r="D1001" s="27"/>
      <c r="E1001" s="27"/>
      <c r="F1001" s="27"/>
      <c r="G1001" s="27"/>
      <c r="H1001" s="27"/>
      <c r="I1001" s="27"/>
      <c r="J1001" s="34"/>
      <c r="K1001" s="27"/>
      <c r="L1001" s="27"/>
      <c r="M1001" s="27"/>
      <c r="N1001" s="27"/>
      <c r="O1001" s="27"/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</row>
  </sheetData>
  <sheetProtection selectLockedCells="1"/>
  <mergeCells count="151">
    <mergeCell ref="A8:H8"/>
    <mergeCell ref="A9:H9"/>
    <mergeCell ref="B10:F10"/>
    <mergeCell ref="G10:H10"/>
    <mergeCell ref="G11:H11"/>
    <mergeCell ref="B11:F11"/>
    <mergeCell ref="B12:F12"/>
    <mergeCell ref="G12:H12"/>
    <mergeCell ref="B13:F13"/>
    <mergeCell ref="G13:H13"/>
    <mergeCell ref="A1:H1"/>
    <mergeCell ref="A2:H2"/>
    <mergeCell ref="A3:H3"/>
    <mergeCell ref="A4:H4"/>
    <mergeCell ref="A5:H5"/>
    <mergeCell ref="B6:D6"/>
    <mergeCell ref="E6:H6"/>
    <mergeCell ref="B7:D7"/>
    <mergeCell ref="E7:H7"/>
    <mergeCell ref="G14:H14"/>
    <mergeCell ref="F19:H19"/>
    <mergeCell ref="F20:H20"/>
    <mergeCell ref="F22:H22"/>
    <mergeCell ref="F23:H23"/>
    <mergeCell ref="F24:H24"/>
    <mergeCell ref="A15:H15"/>
    <mergeCell ref="A16:H16"/>
    <mergeCell ref="A17:B18"/>
    <mergeCell ref="D17:D18"/>
    <mergeCell ref="E17:E18"/>
    <mergeCell ref="F17:H17"/>
    <mergeCell ref="F18:H18"/>
    <mergeCell ref="C17:C18"/>
    <mergeCell ref="C19:C23"/>
    <mergeCell ref="D19:D23"/>
    <mergeCell ref="E19:E23"/>
    <mergeCell ref="A24:E24"/>
    <mergeCell ref="B14:F14"/>
    <mergeCell ref="F21:H21"/>
    <mergeCell ref="A25:H25"/>
    <mergeCell ref="A26:H26"/>
    <mergeCell ref="B36:F36"/>
    <mergeCell ref="B37:F37"/>
    <mergeCell ref="B38:F38"/>
    <mergeCell ref="B39:F39"/>
    <mergeCell ref="B40:F40"/>
    <mergeCell ref="B41:F41"/>
    <mergeCell ref="A42:G42"/>
    <mergeCell ref="B33:F33"/>
    <mergeCell ref="G33:H33"/>
    <mergeCell ref="A34:H34"/>
    <mergeCell ref="A35:F35"/>
    <mergeCell ref="A27:H27"/>
    <mergeCell ref="A28:H28"/>
    <mergeCell ref="B29:F29"/>
    <mergeCell ref="G29:H29"/>
    <mergeCell ref="B30:F30"/>
    <mergeCell ref="G30:H30"/>
    <mergeCell ref="G31:H31"/>
    <mergeCell ref="B31:F31"/>
    <mergeCell ref="B32:F32"/>
    <mergeCell ref="G32:H32"/>
    <mergeCell ref="B94:F94"/>
    <mergeCell ref="A95:F95"/>
    <mergeCell ref="A96:H96"/>
    <mergeCell ref="B97:F97"/>
    <mergeCell ref="B98:F98"/>
    <mergeCell ref="A99:F99"/>
    <mergeCell ref="B100:F100"/>
    <mergeCell ref="B101:F101"/>
    <mergeCell ref="B102:F102"/>
    <mergeCell ref="A103:F103"/>
    <mergeCell ref="A104:H104"/>
    <mergeCell ref="A105:H105"/>
    <mergeCell ref="B106:G106"/>
    <mergeCell ref="B107:G107"/>
    <mergeCell ref="B108:G108"/>
    <mergeCell ref="B109:G109"/>
    <mergeCell ref="B110:G110"/>
    <mergeCell ref="A111:G111"/>
    <mergeCell ref="A112:H112"/>
    <mergeCell ref="A113:H113"/>
    <mergeCell ref="A114:H114"/>
    <mergeCell ref="B115:F115"/>
    <mergeCell ref="B116:F116"/>
    <mergeCell ref="B117:F117"/>
    <mergeCell ref="B118:F118"/>
    <mergeCell ref="B119:F119"/>
    <mergeCell ref="B120:F120"/>
    <mergeCell ref="B121:F121"/>
    <mergeCell ref="B129:G129"/>
    <mergeCell ref="B131:G131"/>
    <mergeCell ref="A132:G132"/>
    <mergeCell ref="B133:G133"/>
    <mergeCell ref="A134:G134"/>
    <mergeCell ref="B122:F122"/>
    <mergeCell ref="G122:H122"/>
    <mergeCell ref="A123:F123"/>
    <mergeCell ref="A124:H124"/>
    <mergeCell ref="A126:H126"/>
    <mergeCell ref="B127:G127"/>
    <mergeCell ref="B128:G128"/>
    <mergeCell ref="A43:H43"/>
    <mergeCell ref="A44:H44"/>
    <mergeCell ref="A45:H45"/>
    <mergeCell ref="B46:F46"/>
    <mergeCell ref="B47:F47"/>
    <mergeCell ref="B48:F48"/>
    <mergeCell ref="A49:F49"/>
    <mergeCell ref="A50:H50"/>
    <mergeCell ref="A51:H51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A61:F61"/>
    <mergeCell ref="A62:H62"/>
    <mergeCell ref="B63:G63"/>
    <mergeCell ref="B64:G64"/>
    <mergeCell ref="B65:G65"/>
    <mergeCell ref="B66:G66"/>
    <mergeCell ref="B67:G67"/>
    <mergeCell ref="A68:G68"/>
    <mergeCell ref="A69:H69"/>
    <mergeCell ref="B70:F70"/>
    <mergeCell ref="B71:F71"/>
    <mergeCell ref="B72:F72"/>
    <mergeCell ref="B73:G73"/>
    <mergeCell ref="A74:F74"/>
    <mergeCell ref="A76:F76"/>
    <mergeCell ref="B77:F77"/>
    <mergeCell ref="B78:F78"/>
    <mergeCell ref="B79:F79"/>
    <mergeCell ref="B90:F90"/>
    <mergeCell ref="B91:F91"/>
    <mergeCell ref="B92:F92"/>
    <mergeCell ref="A93:F93"/>
    <mergeCell ref="B80:F80"/>
    <mergeCell ref="B81:F81"/>
    <mergeCell ref="B82:F82"/>
    <mergeCell ref="A83:F83"/>
    <mergeCell ref="A84:H84"/>
    <mergeCell ref="A86:F86"/>
    <mergeCell ref="B87:F87"/>
    <mergeCell ref="B88:F88"/>
    <mergeCell ref="B89:F89"/>
  </mergeCells>
  <printOptions horizontalCentered="1"/>
  <pageMargins left="0.118055555555556" right="0.118055555555556" top="1.1812499999999999" bottom="0.78749999999999998" header="0" footer="0"/>
  <pageSetup paperSize="9" scale="8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workbookViewId="0">
      <selection activeCell="M13" sqref="M13"/>
    </sheetView>
  </sheetViews>
  <sheetFormatPr defaultColWidth="12.5703125" defaultRowHeight="15" customHeight="1" x14ac:dyDescent="0.2"/>
  <cols>
    <col min="1" max="1" width="6" customWidth="1"/>
    <col min="2" max="2" width="39" customWidth="1"/>
    <col min="3" max="4" width="14.42578125" customWidth="1"/>
    <col min="5" max="5" width="16.140625" customWidth="1"/>
    <col min="6" max="6" width="6.85546875" customWidth="1"/>
    <col min="7" max="7" width="10.42578125" customWidth="1"/>
    <col min="8" max="8" width="14.140625" customWidth="1"/>
    <col min="9" max="14" width="9.140625" customWidth="1"/>
    <col min="15" max="26" width="8.5703125" customWidth="1"/>
  </cols>
  <sheetData>
    <row r="1" spans="1:26" ht="13.5" customHeight="1" x14ac:dyDescent="0.2">
      <c r="A1" s="176" t="s">
        <v>0</v>
      </c>
      <c r="B1" s="158"/>
      <c r="C1" s="158"/>
      <c r="D1" s="158"/>
      <c r="E1" s="158"/>
      <c r="F1" s="158"/>
      <c r="G1" s="158"/>
      <c r="H1" s="159"/>
      <c r="I1" s="27"/>
      <c r="J1" s="34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24" customHeight="1" x14ac:dyDescent="0.2">
      <c r="A2" s="208"/>
      <c r="B2" s="158"/>
      <c r="C2" s="158"/>
      <c r="D2" s="158"/>
      <c r="E2" s="158"/>
      <c r="F2" s="158"/>
      <c r="G2" s="158"/>
      <c r="H2" s="158"/>
      <c r="I2" s="27"/>
      <c r="J2" s="34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spans="1:26" ht="30" customHeight="1" x14ac:dyDescent="0.2">
      <c r="A3" s="251" t="s">
        <v>235</v>
      </c>
      <c r="B3" s="158"/>
      <c r="C3" s="158"/>
      <c r="D3" s="158"/>
      <c r="E3" s="158"/>
      <c r="F3" s="158"/>
      <c r="G3" s="158"/>
      <c r="H3" s="159"/>
      <c r="I3" s="27"/>
      <c r="J3" s="34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ht="13.5" customHeight="1" x14ac:dyDescent="0.2">
      <c r="A4" s="252" t="s">
        <v>61</v>
      </c>
      <c r="B4" s="158"/>
      <c r="C4" s="158"/>
      <c r="D4" s="158"/>
      <c r="E4" s="158"/>
      <c r="F4" s="158"/>
      <c r="G4" s="158"/>
      <c r="H4" s="159"/>
      <c r="I4" s="27"/>
      <c r="J4" s="34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spans="1:26" ht="13.5" customHeight="1" x14ac:dyDescent="0.2">
      <c r="A5" s="208"/>
      <c r="B5" s="158"/>
      <c r="C5" s="158"/>
      <c r="D5" s="158"/>
      <c r="E5" s="158"/>
      <c r="F5" s="158"/>
      <c r="G5" s="158"/>
      <c r="H5" s="158"/>
      <c r="I5" s="27"/>
      <c r="J5" s="34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spans="1:26" ht="13.5" customHeight="1" x14ac:dyDescent="0.2">
      <c r="A6" s="35" t="s">
        <v>62</v>
      </c>
      <c r="B6" s="253" t="s">
        <v>63</v>
      </c>
      <c r="C6" s="158"/>
      <c r="D6" s="159"/>
      <c r="E6" s="253" t="s">
        <v>64</v>
      </c>
      <c r="F6" s="158"/>
      <c r="G6" s="158"/>
      <c r="H6" s="159"/>
      <c r="I6" s="27"/>
      <c r="J6" s="34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spans="1:26" ht="13.5" customHeight="1" x14ac:dyDescent="0.2">
      <c r="A7" s="35" t="s">
        <v>65</v>
      </c>
      <c r="B7" s="253" t="s">
        <v>66</v>
      </c>
      <c r="C7" s="158"/>
      <c r="D7" s="159"/>
      <c r="E7" s="254" t="s">
        <v>322</v>
      </c>
      <c r="F7" s="158"/>
      <c r="G7" s="158"/>
      <c r="H7" s="159"/>
      <c r="I7" s="27"/>
      <c r="J7" s="34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spans="1:26" ht="13.5" customHeight="1" x14ac:dyDescent="0.2">
      <c r="A8" s="208"/>
      <c r="B8" s="158"/>
      <c r="C8" s="158"/>
      <c r="D8" s="158"/>
      <c r="E8" s="158"/>
      <c r="F8" s="158"/>
      <c r="G8" s="158"/>
      <c r="H8" s="158"/>
      <c r="I8" s="27"/>
      <c r="J8" s="34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spans="1:26" ht="12.75" customHeight="1" x14ac:dyDescent="0.2">
      <c r="A9" s="163" t="s">
        <v>67</v>
      </c>
      <c r="B9" s="158"/>
      <c r="C9" s="158"/>
      <c r="D9" s="158"/>
      <c r="E9" s="158"/>
      <c r="F9" s="158"/>
      <c r="G9" s="158"/>
      <c r="H9" s="159"/>
      <c r="I9" s="27"/>
      <c r="J9" s="34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spans="1:26" ht="13.5" customHeight="1" x14ac:dyDescent="0.2">
      <c r="A10" s="36" t="s">
        <v>68</v>
      </c>
      <c r="B10" s="233" t="s">
        <v>69</v>
      </c>
      <c r="C10" s="158"/>
      <c r="D10" s="158"/>
      <c r="E10" s="158"/>
      <c r="F10" s="159"/>
      <c r="G10" s="259"/>
      <c r="H10" s="207"/>
      <c r="I10" s="27"/>
      <c r="J10" s="34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spans="1:26" ht="13.5" customHeight="1" x14ac:dyDescent="0.2">
      <c r="A11" s="37" t="s">
        <v>70</v>
      </c>
      <c r="B11" s="233" t="s">
        <v>71</v>
      </c>
      <c r="C11" s="158"/>
      <c r="D11" s="158"/>
      <c r="E11" s="158"/>
      <c r="F11" s="159"/>
      <c r="G11" s="233" t="s">
        <v>72</v>
      </c>
      <c r="H11" s="159"/>
      <c r="I11" s="27"/>
      <c r="J11" s="34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spans="1:26" ht="13.5" customHeight="1" x14ac:dyDescent="0.2">
      <c r="A12" s="37" t="s">
        <v>73</v>
      </c>
      <c r="B12" s="258" t="s">
        <v>289</v>
      </c>
      <c r="C12" s="158"/>
      <c r="D12" s="158"/>
      <c r="E12" s="158"/>
      <c r="F12" s="159"/>
      <c r="G12" s="260"/>
      <c r="H12" s="261"/>
      <c r="I12" s="27"/>
      <c r="J12" s="34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13.5" customHeight="1" x14ac:dyDescent="0.2">
      <c r="A13" s="37" t="s">
        <v>75</v>
      </c>
      <c r="B13" s="233" t="s">
        <v>76</v>
      </c>
      <c r="C13" s="158"/>
      <c r="D13" s="158"/>
      <c r="E13" s="158"/>
      <c r="F13" s="159"/>
      <c r="G13" s="262">
        <v>12</v>
      </c>
      <c r="H13" s="159"/>
      <c r="I13" s="27"/>
      <c r="J13" s="34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spans="1:26" ht="13.5" customHeight="1" x14ac:dyDescent="0.2">
      <c r="A14" s="37" t="s">
        <v>77</v>
      </c>
      <c r="B14" s="233" t="s">
        <v>78</v>
      </c>
      <c r="C14" s="158"/>
      <c r="D14" s="158"/>
      <c r="E14" s="158"/>
      <c r="F14" s="159"/>
      <c r="G14" s="233" t="s">
        <v>79</v>
      </c>
      <c r="H14" s="159"/>
      <c r="I14" s="27"/>
      <c r="J14" s="34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spans="1:26" ht="13.5" customHeight="1" x14ac:dyDescent="0.2">
      <c r="A15" s="208"/>
      <c r="B15" s="158"/>
      <c r="C15" s="158"/>
      <c r="D15" s="158"/>
      <c r="E15" s="158"/>
      <c r="F15" s="158"/>
      <c r="G15" s="158"/>
      <c r="H15" s="158"/>
      <c r="I15" s="27"/>
      <c r="J15" s="34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spans="1:26" ht="13.5" customHeight="1" x14ac:dyDescent="0.2">
      <c r="A16" s="163" t="s">
        <v>80</v>
      </c>
      <c r="B16" s="158"/>
      <c r="C16" s="158"/>
      <c r="D16" s="158"/>
      <c r="E16" s="158"/>
      <c r="F16" s="158"/>
      <c r="G16" s="158"/>
      <c r="H16" s="159"/>
      <c r="I16" s="27"/>
      <c r="J16" s="34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spans="1:26" ht="12.75" customHeight="1" x14ac:dyDescent="0.2">
      <c r="A17" s="236" t="s">
        <v>81</v>
      </c>
      <c r="B17" s="237"/>
      <c r="C17" s="240" t="s">
        <v>82</v>
      </c>
      <c r="D17" s="240" t="s">
        <v>83</v>
      </c>
      <c r="E17" s="242" t="s">
        <v>84</v>
      </c>
      <c r="F17" s="243" t="s">
        <v>85</v>
      </c>
      <c r="G17" s="158"/>
      <c r="H17" s="159"/>
      <c r="I17" s="27"/>
      <c r="J17" s="34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spans="1:26" ht="27.75" customHeight="1" x14ac:dyDescent="0.2">
      <c r="A18" s="238"/>
      <c r="B18" s="239"/>
      <c r="C18" s="241"/>
      <c r="D18" s="241"/>
      <c r="E18" s="241"/>
      <c r="F18" s="243" t="s">
        <v>86</v>
      </c>
      <c r="G18" s="158"/>
      <c r="H18" s="159"/>
      <c r="I18" s="27"/>
      <c r="J18" s="34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spans="1:26" ht="22.5" customHeight="1" x14ac:dyDescent="0.2">
      <c r="A19" s="38" t="s">
        <v>68</v>
      </c>
      <c r="B19" s="39" t="s">
        <v>90</v>
      </c>
      <c r="C19" s="245" t="s">
        <v>236</v>
      </c>
      <c r="D19" s="247" t="s">
        <v>9</v>
      </c>
      <c r="E19" s="247" t="s">
        <v>89</v>
      </c>
      <c r="F19" s="234">
        <v>20</v>
      </c>
      <c r="G19" s="158"/>
      <c r="H19" s="159"/>
      <c r="I19" s="27"/>
      <c r="J19" s="34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spans="1:26" ht="22.5" customHeight="1" x14ac:dyDescent="0.2">
      <c r="A20" s="38" t="s">
        <v>70</v>
      </c>
      <c r="B20" s="135" t="s">
        <v>302</v>
      </c>
      <c r="C20" s="246"/>
      <c r="D20" s="246"/>
      <c r="E20" s="246"/>
      <c r="F20" s="234">
        <v>0</v>
      </c>
      <c r="G20" s="158"/>
      <c r="H20" s="159"/>
      <c r="I20" s="27"/>
      <c r="J20" s="34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22.5" customHeight="1" x14ac:dyDescent="0.2">
      <c r="A21" s="136" t="s">
        <v>73</v>
      </c>
      <c r="B21" s="39" t="s">
        <v>304</v>
      </c>
      <c r="C21" s="246"/>
      <c r="D21" s="246"/>
      <c r="E21" s="246"/>
      <c r="F21" s="248">
        <v>0</v>
      </c>
      <c r="G21" s="249"/>
      <c r="H21" s="250"/>
      <c r="I21" s="27"/>
      <c r="J21" s="34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spans="1:26" ht="22.5" customHeight="1" x14ac:dyDescent="0.2">
      <c r="A22" s="136" t="s">
        <v>75</v>
      </c>
      <c r="B22" s="39" t="s">
        <v>87</v>
      </c>
      <c r="C22" s="246"/>
      <c r="D22" s="246"/>
      <c r="E22" s="246"/>
      <c r="F22" s="234">
        <v>4</v>
      </c>
      <c r="G22" s="158"/>
      <c r="H22" s="159"/>
      <c r="I22" s="27"/>
      <c r="J22" s="34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spans="1:26" ht="22.5" customHeight="1" x14ac:dyDescent="0.2">
      <c r="A23" s="136" t="s">
        <v>77</v>
      </c>
      <c r="B23" s="39" t="s">
        <v>91</v>
      </c>
      <c r="C23" s="241"/>
      <c r="D23" s="241"/>
      <c r="E23" s="241"/>
      <c r="F23" s="234">
        <v>0</v>
      </c>
      <c r="G23" s="158"/>
      <c r="H23" s="159"/>
      <c r="I23" s="27"/>
      <c r="J23" s="34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spans="1:26" ht="22.5" customHeight="1" x14ac:dyDescent="0.2">
      <c r="A24" s="197" t="s">
        <v>92</v>
      </c>
      <c r="B24" s="158"/>
      <c r="C24" s="158"/>
      <c r="D24" s="158"/>
      <c r="E24" s="159"/>
      <c r="F24" s="235">
        <f>SUM(F19:H23)</f>
        <v>24</v>
      </c>
      <c r="G24" s="158"/>
      <c r="H24" s="159"/>
      <c r="I24" s="27"/>
      <c r="J24" s="34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 ht="25.5" customHeight="1" x14ac:dyDescent="0.2">
      <c r="A25" s="193" t="s">
        <v>93</v>
      </c>
      <c r="B25" s="213"/>
      <c r="C25" s="213"/>
      <c r="D25" s="213"/>
      <c r="E25" s="213"/>
      <c r="F25" s="213"/>
      <c r="G25" s="213"/>
      <c r="H25" s="214"/>
      <c r="I25" s="27"/>
      <c r="J25" s="34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spans="1:26" ht="13.5" customHeight="1" x14ac:dyDescent="0.2">
      <c r="A26" s="208"/>
      <c r="B26" s="158"/>
      <c r="C26" s="158"/>
      <c r="D26" s="158"/>
      <c r="E26" s="158"/>
      <c r="F26" s="158"/>
      <c r="G26" s="158"/>
      <c r="H26" s="158"/>
      <c r="I26" s="27"/>
      <c r="J26" s="34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spans="1:26" ht="13.5" customHeight="1" x14ac:dyDescent="0.2">
      <c r="A27" s="222" t="s">
        <v>94</v>
      </c>
      <c r="B27" s="213"/>
      <c r="C27" s="213"/>
      <c r="D27" s="213"/>
      <c r="E27" s="213"/>
      <c r="F27" s="213"/>
      <c r="G27" s="213"/>
      <c r="H27" s="214"/>
      <c r="I27" s="27"/>
      <c r="J27" s="34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spans="1:26" ht="12.75" customHeight="1" x14ac:dyDescent="0.2">
      <c r="A28" s="221" t="s">
        <v>95</v>
      </c>
      <c r="B28" s="158"/>
      <c r="C28" s="158"/>
      <c r="D28" s="158"/>
      <c r="E28" s="158"/>
      <c r="F28" s="158"/>
      <c r="G28" s="158"/>
      <c r="H28" s="159"/>
      <c r="I28" s="27"/>
      <c r="J28" s="34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12.75" customHeight="1" x14ac:dyDescent="0.2">
      <c r="A29" s="127">
        <v>1</v>
      </c>
      <c r="B29" s="223" t="s">
        <v>96</v>
      </c>
      <c r="C29" s="224"/>
      <c r="D29" s="224"/>
      <c r="E29" s="224"/>
      <c r="F29" s="225"/>
      <c r="G29" s="226" t="s">
        <v>237</v>
      </c>
      <c r="H29" s="225"/>
      <c r="I29" s="27"/>
      <c r="J29" s="34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15" customHeight="1" x14ac:dyDescent="0.2">
      <c r="A30" s="40">
        <v>2</v>
      </c>
      <c r="B30" s="219" t="s">
        <v>98</v>
      </c>
      <c r="C30" s="158"/>
      <c r="D30" s="158"/>
      <c r="E30" s="158"/>
      <c r="F30" s="159"/>
      <c r="G30" s="266" t="s">
        <v>238</v>
      </c>
      <c r="H30" s="159"/>
      <c r="I30" s="27"/>
      <c r="J30" s="34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13.5" customHeight="1" x14ac:dyDescent="0.2">
      <c r="A31" s="127">
        <v>3</v>
      </c>
      <c r="B31" s="232" t="s">
        <v>282</v>
      </c>
      <c r="C31" s="224"/>
      <c r="D31" s="224"/>
      <c r="E31" s="224"/>
      <c r="F31" s="225"/>
      <c r="G31" s="272">
        <v>4301.6499999999996</v>
      </c>
      <c r="H31" s="225"/>
      <c r="I31" s="27"/>
      <c r="J31" s="34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13.5" customHeight="1" x14ac:dyDescent="0.2">
      <c r="A32" s="40">
        <v>4</v>
      </c>
      <c r="B32" s="219" t="s">
        <v>100</v>
      </c>
      <c r="C32" s="158"/>
      <c r="D32" s="158"/>
      <c r="E32" s="158"/>
      <c r="F32" s="159"/>
      <c r="G32" s="219" t="s">
        <v>239</v>
      </c>
      <c r="H32" s="159"/>
      <c r="I32" s="27"/>
      <c r="J32" s="34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13.5" customHeight="1" x14ac:dyDescent="0.2">
      <c r="A33" s="40">
        <v>5</v>
      </c>
      <c r="B33" s="219" t="s">
        <v>102</v>
      </c>
      <c r="C33" s="158"/>
      <c r="D33" s="158"/>
      <c r="E33" s="158"/>
      <c r="F33" s="159"/>
      <c r="G33" s="220" t="s">
        <v>74</v>
      </c>
      <c r="H33" s="159"/>
      <c r="I33" s="27"/>
      <c r="J33" s="34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13.5" customHeight="1" x14ac:dyDescent="0.2">
      <c r="A34" s="208"/>
      <c r="B34" s="158"/>
      <c r="C34" s="158"/>
      <c r="D34" s="158"/>
      <c r="E34" s="158"/>
      <c r="F34" s="158"/>
      <c r="G34" s="158"/>
      <c r="H34" s="158"/>
      <c r="I34" s="27"/>
      <c r="J34" s="34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12.75" customHeight="1" x14ac:dyDescent="0.2">
      <c r="A35" s="221" t="s">
        <v>103</v>
      </c>
      <c r="B35" s="158"/>
      <c r="C35" s="158"/>
      <c r="D35" s="158"/>
      <c r="E35" s="158"/>
      <c r="F35" s="159"/>
      <c r="G35" s="41" t="s">
        <v>104</v>
      </c>
      <c r="H35" s="42" t="s">
        <v>105</v>
      </c>
      <c r="I35" s="27"/>
      <c r="J35" s="34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12.75" customHeight="1" x14ac:dyDescent="0.2">
      <c r="A36" s="43" t="s">
        <v>68</v>
      </c>
      <c r="B36" s="215" t="s">
        <v>283</v>
      </c>
      <c r="C36" s="158"/>
      <c r="D36" s="158"/>
      <c r="E36" s="158"/>
      <c r="F36" s="159"/>
      <c r="G36" s="44" t="s">
        <v>106</v>
      </c>
      <c r="H36" s="120">
        <v>0</v>
      </c>
      <c r="I36" s="27"/>
      <c r="J36" s="34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12.75" customHeight="1" x14ac:dyDescent="0.2">
      <c r="A37" s="45" t="s">
        <v>70</v>
      </c>
      <c r="B37" s="216" t="s">
        <v>107</v>
      </c>
      <c r="C37" s="158"/>
      <c r="D37" s="158"/>
      <c r="E37" s="158"/>
      <c r="F37" s="159"/>
      <c r="G37" s="44" t="s">
        <v>106</v>
      </c>
      <c r="H37" s="46" t="s">
        <v>106</v>
      </c>
      <c r="I37" s="27"/>
      <c r="J37" s="34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12.75" customHeight="1" x14ac:dyDescent="0.2">
      <c r="A38" s="43" t="s">
        <v>73</v>
      </c>
      <c r="B38" s="217" t="s">
        <v>108</v>
      </c>
      <c r="C38" s="158"/>
      <c r="D38" s="158"/>
      <c r="E38" s="158"/>
      <c r="F38" s="159"/>
      <c r="G38" s="44">
        <v>0.2</v>
      </c>
      <c r="H38" s="47">
        <f>H36*G38</f>
        <v>0</v>
      </c>
      <c r="I38" s="27"/>
      <c r="J38" s="34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12.75" customHeight="1" x14ac:dyDescent="0.2">
      <c r="A39" s="43" t="s">
        <v>75</v>
      </c>
      <c r="B39" s="217" t="s">
        <v>109</v>
      </c>
      <c r="C39" s="158"/>
      <c r="D39" s="158"/>
      <c r="E39" s="158"/>
      <c r="F39" s="159"/>
      <c r="G39" s="44" t="s">
        <v>106</v>
      </c>
      <c r="H39" s="46" t="s">
        <v>106</v>
      </c>
      <c r="I39" s="27"/>
      <c r="J39" s="34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12.75" customHeight="1" x14ac:dyDescent="0.2">
      <c r="A40" s="43" t="s">
        <v>77</v>
      </c>
      <c r="B40" s="217" t="s">
        <v>110</v>
      </c>
      <c r="C40" s="158"/>
      <c r="D40" s="158"/>
      <c r="E40" s="158"/>
      <c r="F40" s="159"/>
      <c r="G40" s="44" t="s">
        <v>106</v>
      </c>
      <c r="H40" s="46" t="s">
        <v>106</v>
      </c>
      <c r="I40" s="27"/>
      <c r="J40" s="34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12.75" customHeight="1" x14ac:dyDescent="0.2">
      <c r="A41" s="43" t="s">
        <v>111</v>
      </c>
      <c r="B41" s="216" t="s">
        <v>112</v>
      </c>
      <c r="C41" s="158"/>
      <c r="D41" s="158"/>
      <c r="E41" s="158"/>
      <c r="F41" s="159"/>
      <c r="G41" s="126">
        <v>0</v>
      </c>
      <c r="H41" s="47">
        <f>H36*G41</f>
        <v>0</v>
      </c>
      <c r="I41" s="27"/>
      <c r="J41" s="34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12.75" customHeight="1" x14ac:dyDescent="0.2">
      <c r="A42" s="218" t="s">
        <v>113</v>
      </c>
      <c r="B42" s="158"/>
      <c r="C42" s="158"/>
      <c r="D42" s="158"/>
      <c r="E42" s="158"/>
      <c r="F42" s="158"/>
      <c r="G42" s="159"/>
      <c r="H42" s="48">
        <f>SUM(H36:H41)</f>
        <v>0</v>
      </c>
      <c r="I42" s="27"/>
      <c r="J42" s="34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150.75" customHeight="1" x14ac:dyDescent="0.2">
      <c r="A43" s="193" t="s">
        <v>286</v>
      </c>
      <c r="B43" s="213"/>
      <c r="C43" s="213"/>
      <c r="D43" s="213"/>
      <c r="E43" s="213"/>
      <c r="F43" s="213"/>
      <c r="G43" s="213"/>
      <c r="H43" s="214"/>
      <c r="I43" s="27"/>
      <c r="J43" s="34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13.5" customHeight="1" x14ac:dyDescent="0.2">
      <c r="A44" s="199"/>
      <c r="B44" s="145"/>
      <c r="C44" s="145"/>
      <c r="D44" s="145"/>
      <c r="E44" s="145"/>
      <c r="F44" s="145"/>
      <c r="G44" s="145"/>
      <c r="H44" s="145"/>
      <c r="I44" s="27"/>
      <c r="J44" s="34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13.5" customHeight="1" x14ac:dyDescent="0.2">
      <c r="A45" s="200" t="s">
        <v>114</v>
      </c>
      <c r="B45" s="148"/>
      <c r="C45" s="148"/>
      <c r="D45" s="148"/>
      <c r="E45" s="148"/>
      <c r="F45" s="148"/>
      <c r="G45" s="148"/>
      <c r="H45" s="150"/>
      <c r="I45" s="27"/>
      <c r="J45" s="34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13.5" customHeight="1" x14ac:dyDescent="0.2">
      <c r="A46" s="49" t="s">
        <v>115</v>
      </c>
      <c r="B46" s="188" t="s">
        <v>116</v>
      </c>
      <c r="C46" s="158"/>
      <c r="D46" s="158"/>
      <c r="E46" s="158"/>
      <c r="F46" s="159"/>
      <c r="G46" s="49" t="s">
        <v>117</v>
      </c>
      <c r="H46" s="133" t="s">
        <v>105</v>
      </c>
      <c r="I46" s="27"/>
      <c r="J46" s="34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13.5" customHeight="1" x14ac:dyDescent="0.2">
      <c r="A47" s="51" t="s">
        <v>68</v>
      </c>
      <c r="B47" s="181" t="s">
        <v>118</v>
      </c>
      <c r="C47" s="158"/>
      <c r="D47" s="158"/>
      <c r="E47" s="158"/>
      <c r="F47" s="159"/>
      <c r="G47" s="52">
        <v>8.3299999999999999E-2</v>
      </c>
      <c r="H47" s="53">
        <f>H42*G47</f>
        <v>0</v>
      </c>
      <c r="I47" s="27"/>
      <c r="J47" s="34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13.5" customHeight="1" x14ac:dyDescent="0.2">
      <c r="A48" s="51" t="s">
        <v>70</v>
      </c>
      <c r="B48" s="181" t="s">
        <v>119</v>
      </c>
      <c r="C48" s="158"/>
      <c r="D48" s="158"/>
      <c r="E48" s="158"/>
      <c r="F48" s="159"/>
      <c r="G48" s="52">
        <v>0.1111</v>
      </c>
      <c r="H48" s="53">
        <f>H42*G48</f>
        <v>0</v>
      </c>
      <c r="I48" s="27"/>
      <c r="J48" s="34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13.5" customHeight="1" x14ac:dyDescent="0.2">
      <c r="A49" s="192" t="s">
        <v>120</v>
      </c>
      <c r="B49" s="158"/>
      <c r="C49" s="158"/>
      <c r="D49" s="158"/>
      <c r="E49" s="158"/>
      <c r="F49" s="159"/>
      <c r="G49" s="54">
        <f t="shared" ref="G49:H49" si="0">SUM(G47:G48)</f>
        <v>0.19440000000000002</v>
      </c>
      <c r="H49" s="55">
        <f t="shared" si="0"/>
        <v>0</v>
      </c>
      <c r="I49" s="27"/>
      <c r="J49" s="34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34.5" customHeight="1" x14ac:dyDescent="0.2">
      <c r="A50" s="193" t="s">
        <v>292</v>
      </c>
      <c r="B50" s="213"/>
      <c r="C50" s="213"/>
      <c r="D50" s="213"/>
      <c r="E50" s="213"/>
      <c r="F50" s="213"/>
      <c r="G50" s="213"/>
      <c r="H50" s="214"/>
      <c r="I50" s="27"/>
      <c r="J50" s="34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99" customHeight="1" x14ac:dyDescent="0.2">
      <c r="A51" s="193" t="s">
        <v>279</v>
      </c>
      <c r="B51" s="213"/>
      <c r="C51" s="213"/>
      <c r="D51" s="213"/>
      <c r="E51" s="213"/>
      <c r="F51" s="213"/>
      <c r="G51" s="213"/>
      <c r="H51" s="214"/>
      <c r="I51" s="27"/>
      <c r="J51" s="34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12.75" customHeight="1" x14ac:dyDescent="0.2">
      <c r="A52" s="49" t="s">
        <v>121</v>
      </c>
      <c r="B52" s="188" t="s">
        <v>122</v>
      </c>
      <c r="C52" s="158"/>
      <c r="D52" s="158"/>
      <c r="E52" s="158"/>
      <c r="F52" s="159"/>
      <c r="G52" s="56" t="s">
        <v>117</v>
      </c>
      <c r="H52" s="129" t="s">
        <v>105</v>
      </c>
      <c r="I52" s="27"/>
      <c r="J52" s="34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13.5" customHeight="1" x14ac:dyDescent="0.2">
      <c r="A53" s="58" t="s">
        <v>68</v>
      </c>
      <c r="B53" s="181" t="s">
        <v>123</v>
      </c>
      <c r="C53" s="158"/>
      <c r="D53" s="158"/>
      <c r="E53" s="158"/>
      <c r="F53" s="159"/>
      <c r="G53" s="52">
        <v>0.14000000000000001</v>
      </c>
      <c r="H53" s="59">
        <f>G53*(H42+H49)</f>
        <v>0</v>
      </c>
      <c r="I53" s="27"/>
      <c r="J53" s="34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13.5" customHeight="1" x14ac:dyDescent="0.2">
      <c r="A54" s="58" t="s">
        <v>70</v>
      </c>
      <c r="B54" s="181" t="s">
        <v>124</v>
      </c>
      <c r="C54" s="158"/>
      <c r="D54" s="158"/>
      <c r="E54" s="158"/>
      <c r="F54" s="159"/>
      <c r="G54" s="52">
        <v>2.5000000000000001E-2</v>
      </c>
      <c r="H54" s="59">
        <f>G54*(H42+H49)</f>
        <v>0</v>
      </c>
      <c r="I54" s="27"/>
      <c r="J54" s="34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12.75" customHeight="1" x14ac:dyDescent="0.2">
      <c r="A55" s="58" t="s">
        <v>73</v>
      </c>
      <c r="B55" s="194" t="s">
        <v>125</v>
      </c>
      <c r="C55" s="158"/>
      <c r="D55" s="158"/>
      <c r="E55" s="158"/>
      <c r="F55" s="159"/>
      <c r="G55" s="122">
        <v>0</v>
      </c>
      <c r="H55" s="59">
        <f>G55*(H42+H49)</f>
        <v>0</v>
      </c>
      <c r="I55" s="27"/>
      <c r="J55" s="34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13.5" customHeight="1" x14ac:dyDescent="0.2">
      <c r="A56" s="58" t="s">
        <v>75</v>
      </c>
      <c r="B56" s="181" t="s">
        <v>126</v>
      </c>
      <c r="C56" s="158"/>
      <c r="D56" s="158"/>
      <c r="E56" s="158"/>
      <c r="F56" s="159"/>
      <c r="G56" s="52">
        <v>1.4999999999999999E-2</v>
      </c>
      <c r="H56" s="59">
        <f>G56*(H42+H49)</f>
        <v>0</v>
      </c>
      <c r="I56" s="27"/>
      <c r="J56" s="34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13.5" customHeight="1" x14ac:dyDescent="0.2">
      <c r="A57" s="58" t="s">
        <v>111</v>
      </c>
      <c r="B57" s="181" t="s">
        <v>127</v>
      </c>
      <c r="C57" s="158"/>
      <c r="D57" s="158"/>
      <c r="E57" s="158"/>
      <c r="F57" s="159"/>
      <c r="G57" s="52">
        <v>0.01</v>
      </c>
      <c r="H57" s="59">
        <f>G57*(H42+H49)</f>
        <v>0</v>
      </c>
      <c r="I57" s="27"/>
      <c r="J57" s="34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13.5" customHeight="1" x14ac:dyDescent="0.2">
      <c r="A58" s="58" t="s">
        <v>128</v>
      </c>
      <c r="B58" s="181" t="s">
        <v>129</v>
      </c>
      <c r="C58" s="158"/>
      <c r="D58" s="158"/>
      <c r="E58" s="158"/>
      <c r="F58" s="159"/>
      <c r="G58" s="52">
        <v>6.0000000000000001E-3</v>
      </c>
      <c r="H58" s="59">
        <f>G58*(H42+H49)</f>
        <v>0</v>
      </c>
      <c r="I58" s="27"/>
      <c r="J58" s="34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13.5" customHeight="1" x14ac:dyDescent="0.2">
      <c r="A59" s="58" t="s">
        <v>130</v>
      </c>
      <c r="B59" s="181" t="s">
        <v>131</v>
      </c>
      <c r="C59" s="158"/>
      <c r="D59" s="158"/>
      <c r="E59" s="158"/>
      <c r="F59" s="159"/>
      <c r="G59" s="52">
        <v>2E-3</v>
      </c>
      <c r="H59" s="59">
        <f>G59*(H42+H49)</f>
        <v>0</v>
      </c>
      <c r="I59" s="27"/>
      <c r="J59" s="34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13.5" customHeight="1" x14ac:dyDescent="0.2">
      <c r="A60" s="58" t="s">
        <v>62</v>
      </c>
      <c r="B60" s="181" t="s">
        <v>132</v>
      </c>
      <c r="C60" s="158"/>
      <c r="D60" s="158"/>
      <c r="E60" s="158"/>
      <c r="F60" s="159"/>
      <c r="G60" s="60">
        <v>0.08</v>
      </c>
      <c r="H60" s="59">
        <f>G60*(H42+H49)</f>
        <v>0</v>
      </c>
      <c r="I60" s="27"/>
      <c r="J60" s="34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13.5" customHeight="1" x14ac:dyDescent="0.2">
      <c r="A61" s="192" t="s">
        <v>133</v>
      </c>
      <c r="B61" s="158"/>
      <c r="C61" s="158"/>
      <c r="D61" s="158"/>
      <c r="E61" s="158"/>
      <c r="F61" s="159"/>
      <c r="G61" s="54">
        <f t="shared" ref="G61:H61" si="1">SUM(G53:G60)</f>
        <v>0.27800000000000002</v>
      </c>
      <c r="H61" s="61">
        <f t="shared" si="1"/>
        <v>0</v>
      </c>
      <c r="I61" s="27"/>
      <c r="J61" s="34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164.25" customHeight="1" x14ac:dyDescent="0.2">
      <c r="A62" s="193" t="s">
        <v>311</v>
      </c>
      <c r="B62" s="185"/>
      <c r="C62" s="185"/>
      <c r="D62" s="185"/>
      <c r="E62" s="185"/>
      <c r="F62" s="185"/>
      <c r="G62" s="185"/>
      <c r="H62" s="186"/>
      <c r="I62" s="27"/>
      <c r="J62" s="34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13.5" customHeight="1" x14ac:dyDescent="0.2">
      <c r="A63" s="49" t="s">
        <v>134</v>
      </c>
      <c r="B63" s="188" t="s">
        <v>135</v>
      </c>
      <c r="C63" s="158"/>
      <c r="D63" s="158"/>
      <c r="E63" s="158"/>
      <c r="F63" s="158"/>
      <c r="G63" s="159"/>
      <c r="H63" s="129" t="s">
        <v>105</v>
      </c>
      <c r="I63" s="27"/>
      <c r="J63" s="34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12.75" customHeight="1" x14ac:dyDescent="0.2">
      <c r="A64" s="62" t="s">
        <v>68</v>
      </c>
      <c r="B64" s="194" t="s">
        <v>136</v>
      </c>
      <c r="C64" s="158"/>
      <c r="D64" s="158"/>
      <c r="E64" s="158"/>
      <c r="F64" s="158"/>
      <c r="G64" s="159"/>
      <c r="H64" s="59">
        <f>IF(((2*5.5*20.08)-(H36*6%))&gt;0,((2*5.5*20.08)-(H36*6%)),0)</f>
        <v>220.88</v>
      </c>
      <c r="I64" s="27"/>
      <c r="J64" s="34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12.75" customHeight="1" x14ac:dyDescent="0.2">
      <c r="A65" s="63" t="s">
        <v>70</v>
      </c>
      <c r="B65" s="195" t="s">
        <v>137</v>
      </c>
      <c r="C65" s="158"/>
      <c r="D65" s="158"/>
      <c r="E65" s="158"/>
      <c r="F65" s="158"/>
      <c r="G65" s="159"/>
      <c r="H65" s="53" t="s">
        <v>106</v>
      </c>
      <c r="I65" s="27"/>
      <c r="J65" s="34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12.75" customHeight="1" x14ac:dyDescent="0.2">
      <c r="A66" s="62" t="s">
        <v>73</v>
      </c>
      <c r="B66" s="194" t="s">
        <v>138</v>
      </c>
      <c r="C66" s="158"/>
      <c r="D66" s="158"/>
      <c r="E66" s="158"/>
      <c r="F66" s="158"/>
      <c r="G66" s="159"/>
      <c r="H66" s="123">
        <v>0</v>
      </c>
      <c r="I66" s="27"/>
      <c r="J66" s="34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12.75" customHeight="1" x14ac:dyDescent="0.2">
      <c r="A67" s="62" t="s">
        <v>75</v>
      </c>
      <c r="B67" s="194" t="s">
        <v>139</v>
      </c>
      <c r="C67" s="158"/>
      <c r="D67" s="158"/>
      <c r="E67" s="158"/>
      <c r="F67" s="158"/>
      <c r="G67" s="159"/>
      <c r="H67" s="130">
        <v>0</v>
      </c>
      <c r="I67" s="27"/>
      <c r="J67" s="34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12.75" customHeight="1" x14ac:dyDescent="0.2">
      <c r="A68" s="197" t="s">
        <v>140</v>
      </c>
      <c r="B68" s="158"/>
      <c r="C68" s="158"/>
      <c r="D68" s="158"/>
      <c r="E68" s="158"/>
      <c r="F68" s="158"/>
      <c r="G68" s="159"/>
      <c r="H68" s="55">
        <f>SUM(H64:H67)</f>
        <v>220.88</v>
      </c>
      <c r="I68" s="27"/>
      <c r="J68" s="34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160.5" customHeight="1" x14ac:dyDescent="0.2">
      <c r="A69" s="198" t="s">
        <v>309</v>
      </c>
      <c r="B69" s="185"/>
      <c r="C69" s="185"/>
      <c r="D69" s="185"/>
      <c r="E69" s="185"/>
      <c r="F69" s="185"/>
      <c r="G69" s="185"/>
      <c r="H69" s="186"/>
      <c r="I69" s="27"/>
      <c r="J69" s="34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13.5" customHeight="1" x14ac:dyDescent="0.2">
      <c r="A70" s="65">
        <v>2</v>
      </c>
      <c r="B70" s="189" t="s">
        <v>141</v>
      </c>
      <c r="C70" s="158"/>
      <c r="D70" s="158"/>
      <c r="E70" s="158"/>
      <c r="F70" s="190"/>
      <c r="G70" s="66" t="s">
        <v>117</v>
      </c>
      <c r="H70" s="67" t="s">
        <v>105</v>
      </c>
      <c r="I70" s="27"/>
      <c r="J70" s="34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13.5" customHeight="1" x14ac:dyDescent="0.2">
      <c r="A71" s="68" t="s">
        <v>115</v>
      </c>
      <c r="B71" s="191" t="s">
        <v>142</v>
      </c>
      <c r="C71" s="158"/>
      <c r="D71" s="158"/>
      <c r="E71" s="158"/>
      <c r="F71" s="159"/>
      <c r="G71" s="60">
        <f t="shared" ref="G71:H71" si="2">G49</f>
        <v>0.19440000000000002</v>
      </c>
      <c r="H71" s="69">
        <f t="shared" si="2"/>
        <v>0</v>
      </c>
      <c r="I71" s="27"/>
      <c r="J71" s="34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13.5" customHeight="1" x14ac:dyDescent="0.2">
      <c r="A72" s="68" t="s">
        <v>121</v>
      </c>
      <c r="B72" s="191" t="s">
        <v>143</v>
      </c>
      <c r="C72" s="158"/>
      <c r="D72" s="158"/>
      <c r="E72" s="158"/>
      <c r="F72" s="159"/>
      <c r="G72" s="70">
        <f t="shared" ref="G72:H72" si="3">G61</f>
        <v>0.27800000000000002</v>
      </c>
      <c r="H72" s="69">
        <f t="shared" si="3"/>
        <v>0</v>
      </c>
      <c r="I72" s="27"/>
      <c r="J72" s="34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13.5" customHeight="1" x14ac:dyDescent="0.2">
      <c r="A73" s="68" t="s">
        <v>134</v>
      </c>
      <c r="B73" s="191" t="s">
        <v>144</v>
      </c>
      <c r="C73" s="158"/>
      <c r="D73" s="158"/>
      <c r="E73" s="158"/>
      <c r="F73" s="158"/>
      <c r="G73" s="159"/>
      <c r="H73" s="69">
        <f>H68</f>
        <v>220.88</v>
      </c>
      <c r="I73" s="27"/>
      <c r="J73" s="34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13.5" customHeight="1" x14ac:dyDescent="0.2">
      <c r="A74" s="183" t="s">
        <v>145</v>
      </c>
      <c r="B74" s="158"/>
      <c r="C74" s="158"/>
      <c r="D74" s="158"/>
      <c r="E74" s="158"/>
      <c r="F74" s="159"/>
      <c r="G74" s="71">
        <f>SUM(G71:G72)</f>
        <v>0.47240000000000004</v>
      </c>
      <c r="H74" s="72">
        <f>SUM(H71:H73)</f>
        <v>220.88</v>
      </c>
      <c r="I74" s="27"/>
      <c r="J74" s="34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13.5" customHeight="1" x14ac:dyDescent="0.2">
      <c r="A75" s="73"/>
      <c r="B75" s="73"/>
      <c r="C75" s="73"/>
      <c r="D75" s="73"/>
      <c r="E75" s="73"/>
      <c r="F75" s="73"/>
      <c r="G75" s="73"/>
      <c r="H75" s="73"/>
      <c r="I75" s="27"/>
      <c r="J75" s="34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ht="13.5" customHeight="1" x14ac:dyDescent="0.2">
      <c r="A76" s="187" t="s">
        <v>146</v>
      </c>
      <c r="B76" s="158"/>
      <c r="C76" s="158"/>
      <c r="D76" s="158"/>
      <c r="E76" s="158"/>
      <c r="F76" s="159"/>
      <c r="G76" s="42" t="s">
        <v>104</v>
      </c>
      <c r="H76" s="42" t="s">
        <v>105</v>
      </c>
      <c r="I76" s="27"/>
      <c r="J76" s="34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ht="13.5" customHeight="1" x14ac:dyDescent="0.2">
      <c r="A77" s="58" t="s">
        <v>68</v>
      </c>
      <c r="B77" s="181" t="s">
        <v>147</v>
      </c>
      <c r="C77" s="158"/>
      <c r="D77" s="158"/>
      <c r="E77" s="158"/>
      <c r="F77" s="159"/>
      <c r="G77" s="74">
        <v>4.5999999999999999E-3</v>
      </c>
      <c r="H77" s="75">
        <f>G77*(H42+H49)</f>
        <v>0</v>
      </c>
      <c r="I77" s="27"/>
      <c r="J77" s="34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spans="1:26" ht="13.5" customHeight="1" x14ac:dyDescent="0.2">
      <c r="A78" s="51" t="s">
        <v>70</v>
      </c>
      <c r="B78" s="181" t="s">
        <v>148</v>
      </c>
      <c r="C78" s="158"/>
      <c r="D78" s="158"/>
      <c r="E78" s="158"/>
      <c r="F78" s="159"/>
      <c r="G78" s="52">
        <v>4.0000000000000002E-4</v>
      </c>
      <c r="H78" s="64">
        <f>G78*H77</f>
        <v>0</v>
      </c>
      <c r="I78" s="27"/>
      <c r="J78" s="34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spans="1:26" ht="13.5" customHeight="1" x14ac:dyDescent="0.2">
      <c r="A79" s="51" t="s">
        <v>73</v>
      </c>
      <c r="B79" s="181" t="s">
        <v>149</v>
      </c>
      <c r="C79" s="158"/>
      <c r="D79" s="158"/>
      <c r="E79" s="158"/>
      <c r="F79" s="159"/>
      <c r="G79" s="52">
        <v>3.5999999999999997E-2</v>
      </c>
      <c r="H79" s="64">
        <f>G79*H77</f>
        <v>0</v>
      </c>
      <c r="I79" s="27"/>
      <c r="J79" s="34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spans="1:26" ht="13.5" customHeight="1" x14ac:dyDescent="0.2">
      <c r="A80" s="51" t="s">
        <v>75</v>
      </c>
      <c r="B80" s="181" t="s">
        <v>150</v>
      </c>
      <c r="C80" s="158"/>
      <c r="D80" s="158"/>
      <c r="E80" s="158"/>
      <c r="F80" s="159"/>
      <c r="G80" s="79">
        <v>9.7000000000000005E-4</v>
      </c>
      <c r="H80" s="64">
        <f>G80*(H42+H49)</f>
        <v>0</v>
      </c>
      <c r="I80" s="27"/>
      <c r="J80" s="34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1:26" ht="13.5" customHeight="1" x14ac:dyDescent="0.2">
      <c r="A81" s="51" t="s">
        <v>77</v>
      </c>
      <c r="B81" s="181" t="s">
        <v>151</v>
      </c>
      <c r="C81" s="158"/>
      <c r="D81" s="158"/>
      <c r="E81" s="158"/>
      <c r="F81" s="159"/>
      <c r="G81" s="52">
        <f>G61*G80</f>
        <v>2.6966000000000002E-4</v>
      </c>
      <c r="H81" s="64">
        <f>G81*H80</f>
        <v>0</v>
      </c>
      <c r="I81" s="27"/>
      <c r="J81" s="34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spans="1:26" ht="13.5" customHeight="1" x14ac:dyDescent="0.2">
      <c r="A82" s="51" t="s">
        <v>111</v>
      </c>
      <c r="B82" s="181" t="s">
        <v>152</v>
      </c>
      <c r="C82" s="158"/>
      <c r="D82" s="158"/>
      <c r="E82" s="158"/>
      <c r="F82" s="159"/>
      <c r="G82" s="52">
        <v>4.0000000000000001E-3</v>
      </c>
      <c r="H82" s="64">
        <f>G82*H80</f>
        <v>0</v>
      </c>
      <c r="I82" s="27"/>
      <c r="J82" s="34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spans="1:26" ht="13.5" customHeight="1" x14ac:dyDescent="0.2">
      <c r="A83" s="183" t="s">
        <v>153</v>
      </c>
      <c r="B83" s="158"/>
      <c r="C83" s="158"/>
      <c r="D83" s="158"/>
      <c r="E83" s="158"/>
      <c r="F83" s="159"/>
      <c r="G83" s="71">
        <f t="shared" ref="G83:H83" si="4">SUM(G77:G82)</f>
        <v>4.6239659999999988E-2</v>
      </c>
      <c r="H83" s="76">
        <f t="shared" si="4"/>
        <v>0</v>
      </c>
      <c r="I83" s="27"/>
      <c r="J83" s="34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spans="1:26" ht="149.25" customHeight="1" x14ac:dyDescent="0.2">
      <c r="A84" s="184" t="s">
        <v>296</v>
      </c>
      <c r="B84" s="213"/>
      <c r="C84" s="213"/>
      <c r="D84" s="213"/>
      <c r="E84" s="213"/>
      <c r="F84" s="213"/>
      <c r="G84" s="213"/>
      <c r="H84" s="214"/>
      <c r="I84" s="27"/>
      <c r="J84" s="34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spans="1:26" ht="13.5" customHeight="1" x14ac:dyDescent="0.2">
      <c r="A85" s="73"/>
      <c r="B85" s="73"/>
      <c r="C85" s="73"/>
      <c r="D85" s="73"/>
      <c r="E85" s="73"/>
      <c r="F85" s="73"/>
      <c r="G85" s="73"/>
      <c r="H85" s="73"/>
      <c r="I85" s="27"/>
      <c r="J85" s="34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spans="1:26" ht="13.5" customHeight="1" x14ac:dyDescent="0.2">
      <c r="A86" s="187" t="s">
        <v>154</v>
      </c>
      <c r="B86" s="158"/>
      <c r="C86" s="158"/>
      <c r="D86" s="158"/>
      <c r="E86" s="158"/>
      <c r="F86" s="159"/>
      <c r="G86" s="41" t="s">
        <v>104</v>
      </c>
      <c r="H86" s="42" t="s">
        <v>105</v>
      </c>
      <c r="I86" s="27"/>
      <c r="J86" s="34"/>
      <c r="K86" s="27"/>
      <c r="L86" s="34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spans="1:26" ht="13.5" customHeight="1" x14ac:dyDescent="0.2">
      <c r="A87" s="49" t="s">
        <v>155</v>
      </c>
      <c r="B87" s="188" t="s">
        <v>156</v>
      </c>
      <c r="C87" s="158"/>
      <c r="D87" s="158"/>
      <c r="E87" s="158"/>
      <c r="F87" s="159"/>
      <c r="G87" s="77" t="s">
        <v>117</v>
      </c>
      <c r="H87" s="129" t="s">
        <v>105</v>
      </c>
      <c r="I87" s="27"/>
      <c r="J87" s="34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spans="1:26" ht="13.5" customHeight="1" x14ac:dyDescent="0.2">
      <c r="A88" s="51" t="s">
        <v>68</v>
      </c>
      <c r="B88" s="181" t="s">
        <v>157</v>
      </c>
      <c r="C88" s="158"/>
      <c r="D88" s="158"/>
      <c r="E88" s="158"/>
      <c r="F88" s="159"/>
      <c r="G88" s="60">
        <v>0</v>
      </c>
      <c r="H88" s="78">
        <f>G88*H42</f>
        <v>0</v>
      </c>
      <c r="I88" s="34"/>
      <c r="J88" s="34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spans="1:26" ht="13.5" customHeight="1" x14ac:dyDescent="0.2">
      <c r="A89" s="51" t="s">
        <v>70</v>
      </c>
      <c r="B89" s="181" t="s">
        <v>158</v>
      </c>
      <c r="C89" s="158"/>
      <c r="D89" s="158"/>
      <c r="E89" s="158"/>
      <c r="F89" s="159"/>
      <c r="G89" s="60">
        <v>1.67E-2</v>
      </c>
      <c r="H89" s="78">
        <f>G89*H42</f>
        <v>0</v>
      </c>
      <c r="I89" s="27"/>
      <c r="J89" s="34"/>
      <c r="K89" s="34"/>
      <c r="L89" s="34"/>
      <c r="M89" s="34"/>
      <c r="N89" s="34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spans="1:26" ht="13.5" customHeight="1" x14ac:dyDescent="0.2">
      <c r="A90" s="51" t="s">
        <v>73</v>
      </c>
      <c r="B90" s="181" t="s">
        <v>159</v>
      </c>
      <c r="C90" s="158"/>
      <c r="D90" s="158"/>
      <c r="E90" s="158"/>
      <c r="F90" s="159"/>
      <c r="G90" s="52">
        <v>2.1000000000000001E-4</v>
      </c>
      <c r="H90" s="78">
        <f>G90*H42</f>
        <v>0</v>
      </c>
      <c r="I90" s="27"/>
      <c r="J90" s="34"/>
      <c r="K90" s="34"/>
      <c r="L90" s="34"/>
      <c r="M90" s="34"/>
      <c r="N90" s="34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spans="1:26" ht="13.5" customHeight="1" x14ac:dyDescent="0.2">
      <c r="A91" s="51" t="s">
        <v>75</v>
      </c>
      <c r="B91" s="181" t="s">
        <v>160</v>
      </c>
      <c r="C91" s="158"/>
      <c r="D91" s="158"/>
      <c r="E91" s="158"/>
      <c r="F91" s="159"/>
      <c r="G91" s="52">
        <v>3.3E-3</v>
      </c>
      <c r="H91" s="78">
        <f>G91*H42</f>
        <v>0</v>
      </c>
      <c r="I91" s="27"/>
      <c r="J91" s="34"/>
      <c r="K91" s="34"/>
      <c r="L91" s="34"/>
      <c r="M91" s="34"/>
      <c r="N91" s="34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spans="1:26" ht="13.5" customHeight="1" x14ac:dyDescent="0.2">
      <c r="A92" s="51" t="s">
        <v>77</v>
      </c>
      <c r="B92" s="181" t="s">
        <v>161</v>
      </c>
      <c r="C92" s="158"/>
      <c r="D92" s="158"/>
      <c r="E92" s="158"/>
      <c r="F92" s="159"/>
      <c r="G92" s="60">
        <v>6.0000000000000001E-3</v>
      </c>
      <c r="H92" s="78">
        <f>G92*H42</f>
        <v>0</v>
      </c>
      <c r="I92" s="27"/>
      <c r="J92" s="34"/>
      <c r="K92" s="34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spans="1:26" ht="13.5" customHeight="1" x14ac:dyDescent="0.2">
      <c r="A93" s="182" t="s">
        <v>162</v>
      </c>
      <c r="B93" s="158"/>
      <c r="C93" s="158"/>
      <c r="D93" s="158"/>
      <c r="E93" s="158"/>
      <c r="F93" s="159"/>
      <c r="G93" s="80">
        <f t="shared" ref="G93:H93" si="5">SUM(G88:G92)</f>
        <v>2.6209999999999997E-2</v>
      </c>
      <c r="H93" s="81">
        <f t="shared" si="5"/>
        <v>0</v>
      </c>
      <c r="I93" s="27"/>
      <c r="J93" s="34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spans="1:26" ht="13.5" customHeight="1" x14ac:dyDescent="0.2">
      <c r="A94" s="51" t="s">
        <v>111</v>
      </c>
      <c r="B94" s="181" t="s">
        <v>163</v>
      </c>
      <c r="C94" s="158"/>
      <c r="D94" s="158"/>
      <c r="E94" s="158"/>
      <c r="F94" s="159"/>
      <c r="G94" s="52">
        <f>(G61*G49)+(G61*G88)+(G61*G89)+(G61*G90)+(G61*G91)+(G61*G92)</f>
        <v>6.1329580000000009E-2</v>
      </c>
      <c r="H94" s="53">
        <f>G94*H42</f>
        <v>0</v>
      </c>
      <c r="I94" s="27"/>
      <c r="J94" s="34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spans="1:26" ht="13.5" customHeight="1" x14ac:dyDescent="0.2">
      <c r="A95" s="192" t="s">
        <v>164</v>
      </c>
      <c r="B95" s="158"/>
      <c r="C95" s="158"/>
      <c r="D95" s="158"/>
      <c r="E95" s="158"/>
      <c r="F95" s="159"/>
      <c r="G95" s="82">
        <f>G93+G94</f>
        <v>8.7539580000000006E-2</v>
      </c>
      <c r="H95" s="83">
        <f>H93+H94</f>
        <v>0</v>
      </c>
      <c r="I95" s="27"/>
      <c r="J95" s="34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spans="1:26" ht="176.25" customHeight="1" x14ac:dyDescent="0.2">
      <c r="A96" s="193" t="s">
        <v>297</v>
      </c>
      <c r="B96" s="213"/>
      <c r="C96" s="213"/>
      <c r="D96" s="213"/>
      <c r="E96" s="213"/>
      <c r="F96" s="213"/>
      <c r="G96" s="213"/>
      <c r="H96" s="214"/>
      <c r="I96" s="27"/>
      <c r="J96" s="34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spans="1:26" ht="13.5" customHeight="1" x14ac:dyDescent="0.2">
      <c r="A97" s="77" t="s">
        <v>165</v>
      </c>
      <c r="B97" s="188" t="s">
        <v>166</v>
      </c>
      <c r="C97" s="158"/>
      <c r="D97" s="158"/>
      <c r="E97" s="158"/>
      <c r="F97" s="159"/>
      <c r="G97" s="77" t="s">
        <v>117</v>
      </c>
      <c r="H97" s="129" t="s">
        <v>105</v>
      </c>
      <c r="I97" s="27"/>
      <c r="J97" s="34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spans="1:26" ht="13.5" customHeight="1" x14ac:dyDescent="0.2">
      <c r="A98" s="51" t="s">
        <v>68</v>
      </c>
      <c r="B98" s="181" t="s">
        <v>167</v>
      </c>
      <c r="C98" s="158"/>
      <c r="D98" s="158"/>
      <c r="E98" s="158"/>
      <c r="F98" s="159"/>
      <c r="G98" s="44" t="s">
        <v>106</v>
      </c>
      <c r="H98" s="84" t="s">
        <v>168</v>
      </c>
      <c r="I98" s="27"/>
      <c r="J98" s="34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spans="1:26" ht="13.5" customHeight="1" x14ac:dyDescent="0.2">
      <c r="A99" s="192" t="s">
        <v>169</v>
      </c>
      <c r="B99" s="158"/>
      <c r="C99" s="158"/>
      <c r="D99" s="158"/>
      <c r="E99" s="158"/>
      <c r="F99" s="159"/>
      <c r="G99" s="82" t="str">
        <f>G98</f>
        <v>N/A *</v>
      </c>
      <c r="H99" s="85" t="s">
        <v>168</v>
      </c>
      <c r="I99" s="27"/>
      <c r="J99" s="34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spans="1:26" ht="13.5" customHeight="1" x14ac:dyDescent="0.2">
      <c r="A100" s="86">
        <v>4</v>
      </c>
      <c r="B100" s="189" t="s">
        <v>170</v>
      </c>
      <c r="C100" s="158"/>
      <c r="D100" s="158"/>
      <c r="E100" s="158"/>
      <c r="F100" s="190"/>
      <c r="G100" s="87" t="s">
        <v>117</v>
      </c>
      <c r="H100" s="67" t="s">
        <v>105</v>
      </c>
      <c r="I100" s="27"/>
      <c r="J100" s="34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spans="1:26" ht="13.5" customHeight="1" x14ac:dyDescent="0.2">
      <c r="A101" s="68" t="s">
        <v>155</v>
      </c>
      <c r="B101" s="191" t="s">
        <v>171</v>
      </c>
      <c r="C101" s="158"/>
      <c r="D101" s="158"/>
      <c r="E101" s="158"/>
      <c r="F101" s="159"/>
      <c r="G101" s="60">
        <f t="shared" ref="G101:H101" si="6">G95</f>
        <v>8.7539580000000006E-2</v>
      </c>
      <c r="H101" s="88">
        <f t="shared" si="6"/>
        <v>0</v>
      </c>
      <c r="I101" s="27"/>
      <c r="J101" s="34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spans="1:26" ht="13.5" customHeight="1" x14ac:dyDescent="0.2">
      <c r="A102" s="68" t="s">
        <v>165</v>
      </c>
      <c r="B102" s="191" t="s">
        <v>172</v>
      </c>
      <c r="C102" s="158"/>
      <c r="D102" s="158"/>
      <c r="E102" s="158"/>
      <c r="F102" s="159"/>
      <c r="G102" s="44" t="s">
        <v>106</v>
      </c>
      <c r="H102" s="84" t="s">
        <v>168</v>
      </c>
      <c r="I102" s="27"/>
      <c r="J102" s="34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spans="1:26" ht="13.5" customHeight="1" x14ac:dyDescent="0.2">
      <c r="A103" s="183" t="s">
        <v>173</v>
      </c>
      <c r="B103" s="158"/>
      <c r="C103" s="158"/>
      <c r="D103" s="158"/>
      <c r="E103" s="158"/>
      <c r="F103" s="159"/>
      <c r="G103" s="71">
        <f>SUM(G101:G102)</f>
        <v>8.7539580000000006E-2</v>
      </c>
      <c r="H103" s="89">
        <f>H101</f>
        <v>0</v>
      </c>
      <c r="I103" s="27"/>
      <c r="J103" s="34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spans="1:26" ht="13.5" customHeight="1" x14ac:dyDescent="0.2">
      <c r="A104" s="212"/>
      <c r="B104" s="158"/>
      <c r="C104" s="158"/>
      <c r="D104" s="158"/>
      <c r="E104" s="158"/>
      <c r="F104" s="158"/>
      <c r="G104" s="158"/>
      <c r="H104" s="159"/>
      <c r="I104" s="27"/>
      <c r="J104" s="34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spans="1:26" ht="13.5" customHeight="1" x14ac:dyDescent="0.2">
      <c r="A105" s="187" t="s">
        <v>174</v>
      </c>
      <c r="B105" s="158"/>
      <c r="C105" s="158"/>
      <c r="D105" s="158"/>
      <c r="E105" s="158"/>
      <c r="F105" s="158"/>
      <c r="G105" s="158"/>
      <c r="H105" s="159"/>
      <c r="I105" s="27"/>
      <c r="J105" s="34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spans="1:26" ht="13.5" customHeight="1" x14ac:dyDescent="0.2">
      <c r="A106" s="49">
        <v>5</v>
      </c>
      <c r="B106" s="188" t="s">
        <v>175</v>
      </c>
      <c r="C106" s="158"/>
      <c r="D106" s="158"/>
      <c r="E106" s="158"/>
      <c r="F106" s="158"/>
      <c r="G106" s="159"/>
      <c r="H106" s="133" t="s">
        <v>105</v>
      </c>
      <c r="I106" s="27"/>
      <c r="J106" s="34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spans="1:26" ht="13.5" customHeight="1" x14ac:dyDescent="0.2">
      <c r="A107" s="58" t="s">
        <v>68</v>
      </c>
      <c r="B107" s="181" t="s">
        <v>176</v>
      </c>
      <c r="C107" s="158"/>
      <c r="D107" s="158"/>
      <c r="E107" s="158"/>
      <c r="F107" s="158"/>
      <c r="G107" s="159"/>
      <c r="H107" s="90" t="s">
        <v>74</v>
      </c>
      <c r="I107" s="27"/>
      <c r="J107" s="34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spans="1:26" ht="13.5" customHeight="1" x14ac:dyDescent="0.2">
      <c r="A108" s="58" t="s">
        <v>70</v>
      </c>
      <c r="B108" s="181" t="s">
        <v>177</v>
      </c>
      <c r="C108" s="158"/>
      <c r="D108" s="158"/>
      <c r="E108" s="158"/>
      <c r="F108" s="158"/>
      <c r="G108" s="159"/>
      <c r="H108" s="91">
        <f>Insumos!F37</f>
        <v>0</v>
      </c>
      <c r="I108" s="27"/>
      <c r="J108" s="34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spans="1:26" ht="13.5" customHeight="1" x14ac:dyDescent="0.2">
      <c r="A109" s="58" t="s">
        <v>73</v>
      </c>
      <c r="B109" s="181" t="s">
        <v>178</v>
      </c>
      <c r="C109" s="158"/>
      <c r="D109" s="158"/>
      <c r="E109" s="158"/>
      <c r="F109" s="158"/>
      <c r="G109" s="159"/>
      <c r="H109" s="91" t="s">
        <v>74</v>
      </c>
      <c r="I109" s="27"/>
      <c r="J109" s="34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spans="1:26" ht="13.5" customHeight="1" x14ac:dyDescent="0.2">
      <c r="A110" s="58" t="s">
        <v>75</v>
      </c>
      <c r="B110" s="181" t="s">
        <v>179</v>
      </c>
      <c r="C110" s="158"/>
      <c r="D110" s="158"/>
      <c r="E110" s="158"/>
      <c r="F110" s="158"/>
      <c r="G110" s="159"/>
      <c r="H110" s="92" t="s">
        <v>74</v>
      </c>
      <c r="I110" s="27"/>
      <c r="J110" s="34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spans="1:26" ht="13.5" customHeight="1" x14ac:dyDescent="0.2">
      <c r="A111" s="183" t="s">
        <v>180</v>
      </c>
      <c r="B111" s="158"/>
      <c r="C111" s="158"/>
      <c r="D111" s="158"/>
      <c r="E111" s="158"/>
      <c r="F111" s="158"/>
      <c r="G111" s="159"/>
      <c r="H111" s="76">
        <f>SUM(H107:H110)</f>
        <v>0</v>
      </c>
      <c r="I111" s="27"/>
      <c r="J111" s="34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spans="1:26" ht="28.5" customHeight="1" x14ac:dyDescent="0.2">
      <c r="A112" s="193" t="s">
        <v>287</v>
      </c>
      <c r="B112" s="213"/>
      <c r="C112" s="213"/>
      <c r="D112" s="213"/>
      <c r="E112" s="213"/>
      <c r="F112" s="213"/>
      <c r="G112" s="213"/>
      <c r="H112" s="214"/>
      <c r="I112" s="27"/>
      <c r="J112" s="34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spans="1:26" ht="12.75" customHeight="1" x14ac:dyDescent="0.2">
      <c r="A113" s="208"/>
      <c r="B113" s="158"/>
      <c r="C113" s="158"/>
      <c r="D113" s="158"/>
      <c r="E113" s="158"/>
      <c r="F113" s="158"/>
      <c r="G113" s="158"/>
      <c r="H113" s="158"/>
      <c r="I113" s="27"/>
      <c r="J113" s="34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spans="1:26" ht="12.75" customHeight="1" x14ac:dyDescent="0.2">
      <c r="A114" s="187" t="s">
        <v>181</v>
      </c>
      <c r="B114" s="158"/>
      <c r="C114" s="158"/>
      <c r="D114" s="158"/>
      <c r="E114" s="158"/>
      <c r="F114" s="158"/>
      <c r="G114" s="158"/>
      <c r="H114" s="159"/>
      <c r="I114" s="27"/>
      <c r="J114" s="34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spans="1:26" ht="12.75" customHeight="1" x14ac:dyDescent="0.2">
      <c r="A115" s="49">
        <v>6</v>
      </c>
      <c r="B115" s="188" t="s">
        <v>182</v>
      </c>
      <c r="C115" s="158"/>
      <c r="D115" s="158"/>
      <c r="E115" s="158"/>
      <c r="F115" s="159"/>
      <c r="G115" s="49" t="s">
        <v>117</v>
      </c>
      <c r="H115" s="133" t="s">
        <v>105</v>
      </c>
      <c r="I115" s="27"/>
      <c r="J115" s="34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spans="1:26" ht="12.75" customHeight="1" x14ac:dyDescent="0.2">
      <c r="A116" s="51" t="s">
        <v>68</v>
      </c>
      <c r="B116" s="181" t="s">
        <v>183</v>
      </c>
      <c r="C116" s="158"/>
      <c r="D116" s="158"/>
      <c r="E116" s="158"/>
      <c r="F116" s="159"/>
      <c r="G116" s="122">
        <v>0</v>
      </c>
      <c r="H116" s="59">
        <f>SUM(H42+H74+H83+H103+H111)*G116</f>
        <v>0</v>
      </c>
      <c r="I116" s="27"/>
      <c r="J116" s="34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spans="1:26" ht="12.75" customHeight="1" x14ac:dyDescent="0.2">
      <c r="A117" s="51" t="s">
        <v>70</v>
      </c>
      <c r="B117" s="191" t="s">
        <v>184</v>
      </c>
      <c r="C117" s="158"/>
      <c r="D117" s="158"/>
      <c r="E117" s="158"/>
      <c r="F117" s="159"/>
      <c r="G117" s="122">
        <v>0</v>
      </c>
      <c r="H117" s="59">
        <f>SUM(H42+H74+H83+H103+H111+H116)*G117</f>
        <v>0</v>
      </c>
      <c r="I117" s="27"/>
      <c r="J117" s="34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spans="1:26" ht="12.75" customHeight="1" x14ac:dyDescent="0.2">
      <c r="A118" s="51" t="s">
        <v>73</v>
      </c>
      <c r="B118" s="181" t="s">
        <v>185</v>
      </c>
      <c r="C118" s="158"/>
      <c r="D118" s="158"/>
      <c r="E118" s="158"/>
      <c r="F118" s="159"/>
      <c r="G118" s="60">
        <f>SUM(G119:G121)</f>
        <v>0</v>
      </c>
      <c r="H118" s="59">
        <f>H134*G118</f>
        <v>0</v>
      </c>
      <c r="I118" s="27"/>
      <c r="J118" s="34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spans="1:26" ht="12.75" customHeight="1" x14ac:dyDescent="0.2">
      <c r="A119" s="51"/>
      <c r="B119" s="181" t="s">
        <v>186</v>
      </c>
      <c r="C119" s="158"/>
      <c r="D119" s="158"/>
      <c r="E119" s="158"/>
      <c r="F119" s="159"/>
      <c r="G119" s="122">
        <v>0</v>
      </c>
      <c r="H119" s="59">
        <f>H134*G119</f>
        <v>0</v>
      </c>
      <c r="I119" s="27"/>
      <c r="J119" s="34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spans="1:26" ht="12.75" customHeight="1" x14ac:dyDescent="0.2">
      <c r="A120" s="51"/>
      <c r="B120" s="181" t="s">
        <v>187</v>
      </c>
      <c r="C120" s="158"/>
      <c r="D120" s="158"/>
      <c r="E120" s="158"/>
      <c r="F120" s="159"/>
      <c r="G120" s="122">
        <v>0</v>
      </c>
      <c r="H120" s="59">
        <f>H134*G120</f>
        <v>0</v>
      </c>
      <c r="I120" s="27"/>
      <c r="J120" s="34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spans="1:26" ht="12.75" customHeight="1" x14ac:dyDescent="0.2">
      <c r="A121" s="51"/>
      <c r="B121" s="181" t="s">
        <v>188</v>
      </c>
      <c r="C121" s="158"/>
      <c r="D121" s="158"/>
      <c r="E121" s="158"/>
      <c r="F121" s="159"/>
      <c r="G121" s="60">
        <v>0</v>
      </c>
      <c r="H121" s="59">
        <f>SUM(H42+H74+H83+H103+H111+H117)*G121</f>
        <v>0</v>
      </c>
      <c r="I121" s="27"/>
      <c r="J121" s="34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spans="1:26" ht="12.75" customHeight="1" x14ac:dyDescent="0.2">
      <c r="A122" s="51"/>
      <c r="B122" s="181" t="s">
        <v>189</v>
      </c>
      <c r="C122" s="158"/>
      <c r="D122" s="158"/>
      <c r="E122" s="158"/>
      <c r="F122" s="159"/>
      <c r="G122" s="264"/>
      <c r="H122" s="207"/>
      <c r="I122" s="27"/>
      <c r="J122" s="34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spans="1:26" ht="12.75" customHeight="1" x14ac:dyDescent="0.2">
      <c r="A123" s="183" t="s">
        <v>190</v>
      </c>
      <c r="B123" s="158"/>
      <c r="C123" s="158"/>
      <c r="D123" s="158"/>
      <c r="E123" s="158"/>
      <c r="F123" s="159"/>
      <c r="G123" s="93">
        <f t="shared" ref="G123:H123" si="7">SUM(G116:G118)</f>
        <v>0</v>
      </c>
      <c r="H123" s="94">
        <f t="shared" si="7"/>
        <v>0</v>
      </c>
      <c r="I123" s="27"/>
      <c r="J123" s="34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spans="1:26" ht="56.25" customHeight="1" x14ac:dyDescent="0.2">
      <c r="A124" s="184" t="s">
        <v>298</v>
      </c>
      <c r="B124" s="213"/>
      <c r="C124" s="213"/>
      <c r="D124" s="213"/>
      <c r="E124" s="213"/>
      <c r="F124" s="213"/>
      <c r="G124" s="213"/>
      <c r="H124" s="214"/>
      <c r="I124" s="27"/>
      <c r="J124" s="34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spans="1:26" ht="14.25" customHeight="1" x14ac:dyDescent="0.2">
      <c r="A125" s="95"/>
      <c r="B125" s="96"/>
      <c r="C125" s="96"/>
      <c r="D125" s="96"/>
      <c r="E125" s="96"/>
      <c r="F125" s="96"/>
      <c r="G125" s="96"/>
      <c r="H125" s="96"/>
      <c r="I125" s="27"/>
      <c r="J125" s="34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spans="1:26" ht="12.75" customHeight="1" x14ac:dyDescent="0.2">
      <c r="A126" s="187" t="s">
        <v>191</v>
      </c>
      <c r="B126" s="158"/>
      <c r="C126" s="158"/>
      <c r="D126" s="158"/>
      <c r="E126" s="158"/>
      <c r="F126" s="158"/>
      <c r="G126" s="158"/>
      <c r="H126" s="159"/>
      <c r="I126" s="27"/>
      <c r="J126" s="34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spans="1:26" ht="12.75" customHeight="1" x14ac:dyDescent="0.2">
      <c r="A127" s="113" t="s">
        <v>68</v>
      </c>
      <c r="B127" s="268" t="s">
        <v>103</v>
      </c>
      <c r="C127" s="210"/>
      <c r="D127" s="210"/>
      <c r="E127" s="210"/>
      <c r="F127" s="210"/>
      <c r="G127" s="211"/>
      <c r="H127" s="114">
        <f>H42</f>
        <v>0</v>
      </c>
      <c r="I127" s="27"/>
      <c r="J127" s="34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spans="1:26" ht="12.75" customHeight="1" x14ac:dyDescent="0.2">
      <c r="A128" s="113" t="s">
        <v>70</v>
      </c>
      <c r="B128" s="268" t="s">
        <v>192</v>
      </c>
      <c r="C128" s="210"/>
      <c r="D128" s="210"/>
      <c r="E128" s="210"/>
      <c r="F128" s="210"/>
      <c r="G128" s="211"/>
      <c r="H128" s="114">
        <f>H74</f>
        <v>220.88</v>
      </c>
      <c r="I128" s="27"/>
      <c r="J128" s="34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spans="1:26" ht="12.75" customHeight="1" x14ac:dyDescent="0.2">
      <c r="A129" s="113" t="s">
        <v>73</v>
      </c>
      <c r="B129" s="268" t="s">
        <v>193</v>
      </c>
      <c r="C129" s="210"/>
      <c r="D129" s="210"/>
      <c r="E129" s="210"/>
      <c r="F129" s="210"/>
      <c r="G129" s="211"/>
      <c r="H129" s="114">
        <f>H83</f>
        <v>0</v>
      </c>
      <c r="I129" s="27"/>
      <c r="J129" s="34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spans="1:26" ht="12.75" customHeight="1" x14ac:dyDescent="0.2">
      <c r="A130" s="113" t="s">
        <v>75</v>
      </c>
      <c r="B130" s="115" t="s">
        <v>194</v>
      </c>
      <c r="C130" s="116"/>
      <c r="D130" s="116"/>
      <c r="E130" s="116"/>
      <c r="F130" s="116"/>
      <c r="G130" s="117"/>
      <c r="H130" s="114">
        <f>H103</f>
        <v>0</v>
      </c>
      <c r="I130" s="27"/>
      <c r="J130" s="34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spans="1:26" ht="12.75" customHeight="1" x14ac:dyDescent="0.2">
      <c r="A131" s="113" t="s">
        <v>77</v>
      </c>
      <c r="B131" s="268" t="s">
        <v>195</v>
      </c>
      <c r="C131" s="210"/>
      <c r="D131" s="210"/>
      <c r="E131" s="210"/>
      <c r="F131" s="210"/>
      <c r="G131" s="211"/>
      <c r="H131" s="114">
        <f>H111</f>
        <v>0</v>
      </c>
      <c r="I131" s="27"/>
      <c r="J131" s="34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spans="1:26" ht="12.75" customHeight="1" x14ac:dyDescent="0.2">
      <c r="A132" s="192" t="s">
        <v>196</v>
      </c>
      <c r="B132" s="158"/>
      <c r="C132" s="158"/>
      <c r="D132" s="158"/>
      <c r="E132" s="158"/>
      <c r="F132" s="158"/>
      <c r="G132" s="159"/>
      <c r="H132" s="61">
        <f>SUM(H127:H131)</f>
        <v>220.88</v>
      </c>
      <c r="I132" s="27"/>
      <c r="J132" s="34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spans="1:26" ht="12.75" customHeight="1" x14ac:dyDescent="0.2">
      <c r="A133" s="112" t="s">
        <v>111</v>
      </c>
      <c r="B133" s="204" t="s">
        <v>275</v>
      </c>
      <c r="C133" s="158"/>
      <c r="D133" s="158"/>
      <c r="E133" s="158"/>
      <c r="F133" s="158"/>
      <c r="G133" s="159"/>
      <c r="H133" s="59">
        <f>H123</f>
        <v>0</v>
      </c>
      <c r="I133" s="27"/>
      <c r="J133" s="34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spans="1:26" ht="12.75" customHeight="1" x14ac:dyDescent="0.2">
      <c r="A134" s="205" t="s">
        <v>197</v>
      </c>
      <c r="B134" s="158"/>
      <c r="C134" s="158"/>
      <c r="D134" s="158"/>
      <c r="E134" s="158"/>
      <c r="F134" s="158"/>
      <c r="G134" s="159"/>
      <c r="H134" s="97">
        <f>(H132+H116+H117)/(1-G118)</f>
        <v>220.88</v>
      </c>
      <c r="I134" s="27"/>
      <c r="J134" s="34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spans="1:26" ht="12.75" customHeight="1" x14ac:dyDescent="0.2">
      <c r="A135" s="98"/>
      <c r="B135" s="98"/>
      <c r="C135" s="98"/>
      <c r="D135" s="98"/>
      <c r="E135" s="98"/>
      <c r="F135" s="98"/>
      <c r="G135" s="98"/>
      <c r="H135" s="99"/>
      <c r="I135" s="27"/>
      <c r="J135" s="34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spans="1:26" ht="12.75" customHeight="1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34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spans="1:26" ht="13.5" customHeight="1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34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spans="1:26" ht="13.5" customHeight="1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34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spans="1:26" ht="13.5" customHeight="1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34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spans="1:26" ht="13.5" customHeight="1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34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spans="1:26" ht="13.5" customHeight="1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34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spans="1:26" ht="13.5" customHeight="1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34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spans="1:26" ht="13.5" customHeight="1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34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spans="1:26" ht="13.5" customHeight="1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34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spans="1:26" ht="13.5" customHeight="1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34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spans="1:26" ht="13.5" customHeight="1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34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spans="1:26" ht="13.5" customHeight="1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34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spans="1:26" ht="13.5" customHeight="1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34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spans="1:26" ht="13.5" customHeight="1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34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spans="1:26" ht="13.5" customHeight="1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34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spans="1:26" ht="13.5" customHeight="1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34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spans="1:26" ht="13.5" customHeight="1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34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spans="1:26" ht="13.5" customHeight="1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34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spans="1:26" ht="13.5" customHeight="1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34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spans="1:26" ht="13.5" customHeight="1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34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spans="1:26" ht="13.5" customHeight="1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34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spans="1:26" ht="13.5" customHeight="1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34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spans="1:26" ht="13.5" customHeight="1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34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spans="1:26" ht="13.5" customHeight="1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34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spans="1:26" ht="13.5" customHeight="1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34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spans="1:26" ht="13.5" customHeight="1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34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spans="1:26" ht="13.5" customHeight="1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34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spans="1:26" ht="13.5" customHeight="1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34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spans="1:26" ht="13.5" customHeight="1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34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spans="1:26" ht="13.5" customHeight="1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34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spans="1:26" ht="13.5" customHeight="1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34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spans="1:26" ht="13.5" customHeight="1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34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spans="1:26" ht="13.5" customHeight="1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34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spans="1:26" ht="13.5" customHeight="1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34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spans="1:26" ht="13.5" customHeight="1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34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spans="1:26" ht="13.5" customHeight="1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34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spans="1:26" ht="13.5" customHeight="1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34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spans="1:26" ht="13.5" customHeight="1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34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spans="1:26" ht="13.5" customHeight="1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34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spans="1:26" ht="13.5" customHeight="1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34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spans="1:26" ht="13.5" customHeight="1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34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spans="1:26" ht="13.5" customHeight="1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34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spans="1:26" ht="13.5" customHeight="1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34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spans="1:26" ht="13.5" customHeight="1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34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spans="1:26" ht="13.5" customHeight="1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34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spans="1:26" ht="13.5" customHeight="1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34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spans="1:26" ht="13.5" customHeight="1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34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spans="1:26" ht="13.5" customHeight="1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34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spans="1:26" ht="13.5" customHeight="1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34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spans="1:26" ht="13.5" customHeight="1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34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spans="1:26" ht="13.5" customHeight="1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34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spans="1:26" ht="13.5" customHeight="1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34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spans="1:26" ht="13.5" customHeight="1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34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spans="1:26" ht="13.5" customHeight="1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34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spans="1:26" ht="13.5" customHeight="1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34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spans="1:26" ht="13.5" customHeight="1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34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spans="1:26" ht="13.5" customHeight="1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34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spans="1:26" ht="13.5" customHeight="1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34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spans="1:26" ht="13.5" customHeight="1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34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spans="1:26" ht="13.5" customHeight="1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34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spans="1:26" ht="13.5" customHeight="1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34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spans="1:26" ht="13.5" customHeight="1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34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spans="1:26" ht="13.5" customHeight="1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34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spans="1:26" ht="13.5" customHeight="1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34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spans="1:26" ht="13.5" customHeight="1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34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spans="1:26" ht="13.5" customHeight="1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34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spans="1:26" ht="13.5" customHeight="1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34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spans="1:26" ht="13.5" customHeight="1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34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spans="1:26" ht="13.5" customHeight="1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34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spans="1:26" ht="13.5" customHeight="1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34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spans="1:26" ht="13.5" customHeight="1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34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spans="1:26" ht="13.5" customHeight="1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34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spans="1:26" ht="13.5" customHeight="1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34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spans="1:26" ht="13.5" customHeight="1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34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spans="1:26" ht="13.5" customHeight="1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34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spans="1:26" ht="13.5" customHeight="1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34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spans="1:26" ht="13.5" customHeight="1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34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spans="1:26" ht="13.5" customHeight="1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34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spans="1:26" ht="13.5" customHeight="1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34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spans="1:26" ht="13.5" customHeight="1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34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spans="1:26" ht="13.5" customHeight="1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34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spans="1:26" ht="13.5" customHeight="1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34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spans="1:26" ht="13.5" customHeight="1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34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spans="1:26" ht="13.5" customHeight="1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34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spans="1:26" ht="13.5" customHeight="1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34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spans="1:26" ht="13.5" customHeight="1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34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spans="1:26" ht="13.5" customHeight="1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34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spans="1:26" ht="13.5" customHeight="1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34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spans="1:26" ht="13.5" customHeight="1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34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spans="1:26" ht="13.5" customHeight="1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34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spans="1:26" ht="13.5" customHeight="1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34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spans="1:26" ht="13.5" customHeight="1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34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spans="1:26" ht="13.5" customHeight="1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34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spans="1:26" ht="13.5" customHeight="1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34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spans="1:26" ht="13.5" customHeight="1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34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spans="1:26" ht="13.5" customHeight="1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34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spans="1:26" ht="13.5" customHeight="1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34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spans="1:26" ht="13.5" customHeight="1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34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spans="1:26" ht="13.5" customHeight="1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34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spans="1:26" ht="13.5" customHeight="1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34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spans="1:26" ht="13.5" customHeight="1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34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spans="1:26" ht="13.5" customHeight="1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34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spans="1:26" ht="13.5" customHeight="1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34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spans="1:26" ht="13.5" customHeight="1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34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spans="1:26" ht="13.5" customHeight="1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34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spans="1:26" ht="13.5" customHeight="1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34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spans="1:26" ht="13.5" customHeight="1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34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spans="1:26" ht="13.5" customHeight="1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34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spans="1:26" ht="13.5" customHeight="1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34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spans="1:26" ht="13.5" customHeight="1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34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spans="1:26" ht="13.5" customHeight="1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34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spans="1:26" ht="13.5" customHeight="1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34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spans="1:26" ht="13.5" customHeight="1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34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spans="1:26" ht="13.5" customHeight="1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34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spans="1:26" ht="13.5" customHeight="1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34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spans="1:26" ht="13.5" customHeight="1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34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spans="1:26" ht="13.5" customHeight="1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34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spans="1:26" ht="13.5" customHeight="1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34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spans="1:26" ht="13.5" customHeight="1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34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spans="1:26" ht="13.5" customHeight="1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34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spans="1:26" ht="13.5" customHeight="1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34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spans="1:26" ht="13.5" customHeight="1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34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spans="1:26" ht="13.5" customHeight="1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34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spans="1:26" ht="13.5" customHeight="1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34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spans="1:26" ht="13.5" customHeight="1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34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spans="1:26" ht="13.5" customHeight="1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34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spans="1:26" ht="13.5" customHeight="1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34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spans="1:26" ht="13.5" customHeight="1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34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spans="1:26" ht="13.5" customHeight="1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34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spans="1:26" ht="13.5" customHeight="1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34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spans="1:26" ht="13.5" customHeight="1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34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spans="1:26" ht="13.5" customHeight="1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34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spans="1:26" ht="13.5" customHeight="1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34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spans="1:26" ht="13.5" customHeight="1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34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spans="1:26" ht="13.5" customHeight="1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34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spans="1:26" ht="13.5" customHeight="1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34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spans="1:26" ht="13.5" customHeight="1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34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spans="1:26" ht="13.5" customHeight="1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34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spans="1:26" ht="13.5" customHeight="1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34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spans="1:26" ht="13.5" customHeight="1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34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spans="1:26" ht="13.5" customHeight="1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34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spans="1:26" ht="13.5" customHeight="1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34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spans="1:26" ht="13.5" customHeight="1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34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spans="1:26" ht="13.5" customHeight="1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34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spans="1:26" ht="13.5" customHeight="1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34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spans="1:26" ht="13.5" customHeight="1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34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spans="1:26" ht="13.5" customHeight="1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34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spans="1:26" ht="13.5" customHeight="1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34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spans="1:26" ht="13.5" customHeight="1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34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spans="1:26" ht="13.5" customHeight="1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34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spans="1:26" ht="13.5" customHeight="1" x14ac:dyDescent="0.2">
      <c r="A286" s="27"/>
      <c r="B286" s="27"/>
      <c r="C286" s="27"/>
      <c r="D286" s="27"/>
      <c r="E286" s="27"/>
      <c r="F286" s="27"/>
      <c r="G286" s="27"/>
      <c r="H286" s="27"/>
      <c r="I286" s="27"/>
      <c r="J286" s="34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spans="1:26" ht="13.5" customHeight="1" x14ac:dyDescent="0.2">
      <c r="A287" s="27"/>
      <c r="B287" s="27"/>
      <c r="C287" s="27"/>
      <c r="D287" s="27"/>
      <c r="E287" s="27"/>
      <c r="F287" s="27"/>
      <c r="G287" s="27"/>
      <c r="H287" s="27"/>
      <c r="I287" s="27"/>
      <c r="J287" s="34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spans="1:26" ht="13.5" customHeight="1" x14ac:dyDescent="0.2">
      <c r="A288" s="27"/>
      <c r="B288" s="27"/>
      <c r="C288" s="27"/>
      <c r="D288" s="27"/>
      <c r="E288" s="27"/>
      <c r="F288" s="27"/>
      <c r="G288" s="27"/>
      <c r="H288" s="27"/>
      <c r="I288" s="27"/>
      <c r="J288" s="34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spans="1:26" ht="13.5" customHeight="1" x14ac:dyDescent="0.2">
      <c r="A289" s="27"/>
      <c r="B289" s="27"/>
      <c r="C289" s="27"/>
      <c r="D289" s="27"/>
      <c r="E289" s="27"/>
      <c r="F289" s="27"/>
      <c r="G289" s="27"/>
      <c r="H289" s="27"/>
      <c r="I289" s="27"/>
      <c r="J289" s="34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spans="1:26" ht="13.5" customHeight="1" x14ac:dyDescent="0.2">
      <c r="A290" s="27"/>
      <c r="B290" s="27"/>
      <c r="C290" s="27"/>
      <c r="D290" s="27"/>
      <c r="E290" s="27"/>
      <c r="F290" s="27"/>
      <c r="G290" s="27"/>
      <c r="H290" s="27"/>
      <c r="I290" s="27"/>
      <c r="J290" s="34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spans="1:26" ht="13.5" customHeight="1" x14ac:dyDescent="0.2">
      <c r="A291" s="27"/>
      <c r="B291" s="27"/>
      <c r="C291" s="27"/>
      <c r="D291" s="27"/>
      <c r="E291" s="27"/>
      <c r="F291" s="27"/>
      <c r="G291" s="27"/>
      <c r="H291" s="27"/>
      <c r="I291" s="27"/>
      <c r="J291" s="34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spans="1:26" ht="13.5" customHeight="1" x14ac:dyDescent="0.2">
      <c r="A292" s="27"/>
      <c r="B292" s="27"/>
      <c r="C292" s="27"/>
      <c r="D292" s="27"/>
      <c r="E292" s="27"/>
      <c r="F292" s="27"/>
      <c r="G292" s="27"/>
      <c r="H292" s="27"/>
      <c r="I292" s="27"/>
      <c r="J292" s="34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spans="1:26" ht="13.5" customHeight="1" x14ac:dyDescent="0.2">
      <c r="A293" s="27"/>
      <c r="B293" s="27"/>
      <c r="C293" s="27"/>
      <c r="D293" s="27"/>
      <c r="E293" s="27"/>
      <c r="F293" s="27"/>
      <c r="G293" s="27"/>
      <c r="H293" s="27"/>
      <c r="I293" s="27"/>
      <c r="J293" s="34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spans="1:26" ht="13.5" customHeight="1" x14ac:dyDescent="0.2">
      <c r="A294" s="27"/>
      <c r="B294" s="27"/>
      <c r="C294" s="27"/>
      <c r="D294" s="27"/>
      <c r="E294" s="27"/>
      <c r="F294" s="27"/>
      <c r="G294" s="27"/>
      <c r="H294" s="27"/>
      <c r="I294" s="27"/>
      <c r="J294" s="34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spans="1:26" ht="13.5" customHeight="1" x14ac:dyDescent="0.2">
      <c r="A295" s="27"/>
      <c r="B295" s="27"/>
      <c r="C295" s="27"/>
      <c r="D295" s="27"/>
      <c r="E295" s="27"/>
      <c r="F295" s="27"/>
      <c r="G295" s="27"/>
      <c r="H295" s="27"/>
      <c r="I295" s="27"/>
      <c r="J295" s="34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spans="1:26" ht="13.5" customHeight="1" x14ac:dyDescent="0.2">
      <c r="A296" s="27"/>
      <c r="B296" s="27"/>
      <c r="C296" s="27"/>
      <c r="D296" s="27"/>
      <c r="E296" s="27"/>
      <c r="F296" s="27"/>
      <c r="G296" s="27"/>
      <c r="H296" s="27"/>
      <c r="I296" s="27"/>
      <c r="J296" s="34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spans="1:26" ht="13.5" customHeight="1" x14ac:dyDescent="0.2">
      <c r="A297" s="27"/>
      <c r="B297" s="27"/>
      <c r="C297" s="27"/>
      <c r="D297" s="27"/>
      <c r="E297" s="27"/>
      <c r="F297" s="27"/>
      <c r="G297" s="27"/>
      <c r="H297" s="27"/>
      <c r="I297" s="27"/>
      <c r="J297" s="34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spans="1:26" ht="13.5" customHeight="1" x14ac:dyDescent="0.2">
      <c r="A298" s="27"/>
      <c r="B298" s="27"/>
      <c r="C298" s="27"/>
      <c r="D298" s="27"/>
      <c r="E298" s="27"/>
      <c r="F298" s="27"/>
      <c r="G298" s="27"/>
      <c r="H298" s="27"/>
      <c r="I298" s="27"/>
      <c r="J298" s="34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spans="1:26" ht="13.5" customHeight="1" x14ac:dyDescent="0.2">
      <c r="A299" s="27"/>
      <c r="B299" s="27"/>
      <c r="C299" s="27"/>
      <c r="D299" s="27"/>
      <c r="E299" s="27"/>
      <c r="F299" s="27"/>
      <c r="G299" s="27"/>
      <c r="H299" s="27"/>
      <c r="I299" s="27"/>
      <c r="J299" s="34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spans="1:26" ht="13.5" customHeight="1" x14ac:dyDescent="0.2">
      <c r="A300" s="27"/>
      <c r="B300" s="27"/>
      <c r="C300" s="27"/>
      <c r="D300" s="27"/>
      <c r="E300" s="27"/>
      <c r="F300" s="27"/>
      <c r="G300" s="27"/>
      <c r="H300" s="27"/>
      <c r="I300" s="27"/>
      <c r="J300" s="34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spans="1:26" ht="13.5" customHeight="1" x14ac:dyDescent="0.2">
      <c r="A301" s="27"/>
      <c r="B301" s="27"/>
      <c r="C301" s="27"/>
      <c r="D301" s="27"/>
      <c r="E301" s="27"/>
      <c r="F301" s="27"/>
      <c r="G301" s="27"/>
      <c r="H301" s="27"/>
      <c r="I301" s="27"/>
      <c r="J301" s="34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spans="1:26" ht="13.5" customHeight="1" x14ac:dyDescent="0.2">
      <c r="A302" s="27"/>
      <c r="B302" s="27"/>
      <c r="C302" s="27"/>
      <c r="D302" s="27"/>
      <c r="E302" s="27"/>
      <c r="F302" s="27"/>
      <c r="G302" s="27"/>
      <c r="H302" s="27"/>
      <c r="I302" s="27"/>
      <c r="J302" s="34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spans="1:26" ht="13.5" customHeight="1" x14ac:dyDescent="0.2">
      <c r="A303" s="27"/>
      <c r="B303" s="27"/>
      <c r="C303" s="27"/>
      <c r="D303" s="27"/>
      <c r="E303" s="27"/>
      <c r="F303" s="27"/>
      <c r="G303" s="27"/>
      <c r="H303" s="27"/>
      <c r="I303" s="27"/>
      <c r="J303" s="34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spans="1:26" ht="13.5" customHeight="1" x14ac:dyDescent="0.2">
      <c r="A304" s="27"/>
      <c r="B304" s="27"/>
      <c r="C304" s="27"/>
      <c r="D304" s="27"/>
      <c r="E304" s="27"/>
      <c r="F304" s="27"/>
      <c r="G304" s="27"/>
      <c r="H304" s="27"/>
      <c r="I304" s="27"/>
      <c r="J304" s="34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spans="1:26" ht="13.5" customHeight="1" x14ac:dyDescent="0.2">
      <c r="A305" s="27"/>
      <c r="B305" s="27"/>
      <c r="C305" s="27"/>
      <c r="D305" s="27"/>
      <c r="E305" s="27"/>
      <c r="F305" s="27"/>
      <c r="G305" s="27"/>
      <c r="H305" s="27"/>
      <c r="I305" s="27"/>
      <c r="J305" s="34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spans="1:26" ht="13.5" customHeight="1" x14ac:dyDescent="0.2">
      <c r="A306" s="27"/>
      <c r="B306" s="27"/>
      <c r="C306" s="27"/>
      <c r="D306" s="27"/>
      <c r="E306" s="27"/>
      <c r="F306" s="27"/>
      <c r="G306" s="27"/>
      <c r="H306" s="27"/>
      <c r="I306" s="27"/>
      <c r="J306" s="34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spans="1:26" ht="13.5" customHeight="1" x14ac:dyDescent="0.2">
      <c r="A307" s="27"/>
      <c r="B307" s="27"/>
      <c r="C307" s="27"/>
      <c r="D307" s="27"/>
      <c r="E307" s="27"/>
      <c r="F307" s="27"/>
      <c r="G307" s="27"/>
      <c r="H307" s="27"/>
      <c r="I307" s="27"/>
      <c r="J307" s="34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spans="1:26" ht="13.5" customHeight="1" x14ac:dyDescent="0.2">
      <c r="A308" s="27"/>
      <c r="B308" s="27"/>
      <c r="C308" s="27"/>
      <c r="D308" s="27"/>
      <c r="E308" s="27"/>
      <c r="F308" s="27"/>
      <c r="G308" s="27"/>
      <c r="H308" s="27"/>
      <c r="I308" s="27"/>
      <c r="J308" s="34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spans="1:26" ht="13.5" customHeight="1" x14ac:dyDescent="0.2">
      <c r="A309" s="27"/>
      <c r="B309" s="27"/>
      <c r="C309" s="27"/>
      <c r="D309" s="27"/>
      <c r="E309" s="27"/>
      <c r="F309" s="27"/>
      <c r="G309" s="27"/>
      <c r="H309" s="27"/>
      <c r="I309" s="27"/>
      <c r="J309" s="34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spans="1:26" ht="13.5" customHeight="1" x14ac:dyDescent="0.2">
      <c r="A310" s="27"/>
      <c r="B310" s="27"/>
      <c r="C310" s="27"/>
      <c r="D310" s="27"/>
      <c r="E310" s="27"/>
      <c r="F310" s="27"/>
      <c r="G310" s="27"/>
      <c r="H310" s="27"/>
      <c r="I310" s="27"/>
      <c r="J310" s="34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spans="1:26" ht="13.5" customHeight="1" x14ac:dyDescent="0.2">
      <c r="A311" s="27"/>
      <c r="B311" s="27"/>
      <c r="C311" s="27"/>
      <c r="D311" s="27"/>
      <c r="E311" s="27"/>
      <c r="F311" s="27"/>
      <c r="G311" s="27"/>
      <c r="H311" s="27"/>
      <c r="I311" s="27"/>
      <c r="J311" s="34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spans="1:26" ht="13.5" customHeight="1" x14ac:dyDescent="0.2">
      <c r="A312" s="27"/>
      <c r="B312" s="27"/>
      <c r="C312" s="27"/>
      <c r="D312" s="27"/>
      <c r="E312" s="27"/>
      <c r="F312" s="27"/>
      <c r="G312" s="27"/>
      <c r="H312" s="27"/>
      <c r="I312" s="27"/>
      <c r="J312" s="34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spans="1:26" ht="13.5" customHeight="1" x14ac:dyDescent="0.2">
      <c r="A313" s="27"/>
      <c r="B313" s="27"/>
      <c r="C313" s="27"/>
      <c r="D313" s="27"/>
      <c r="E313" s="27"/>
      <c r="F313" s="27"/>
      <c r="G313" s="27"/>
      <c r="H313" s="27"/>
      <c r="I313" s="27"/>
      <c r="J313" s="34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spans="1:26" ht="13.5" customHeight="1" x14ac:dyDescent="0.2">
      <c r="A314" s="27"/>
      <c r="B314" s="27"/>
      <c r="C314" s="27"/>
      <c r="D314" s="27"/>
      <c r="E314" s="27"/>
      <c r="F314" s="27"/>
      <c r="G314" s="27"/>
      <c r="H314" s="27"/>
      <c r="I314" s="27"/>
      <c r="J314" s="34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spans="1:26" ht="13.5" customHeight="1" x14ac:dyDescent="0.2">
      <c r="A315" s="27"/>
      <c r="B315" s="27"/>
      <c r="C315" s="27"/>
      <c r="D315" s="27"/>
      <c r="E315" s="27"/>
      <c r="F315" s="27"/>
      <c r="G315" s="27"/>
      <c r="H315" s="27"/>
      <c r="I315" s="27"/>
      <c r="J315" s="34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spans="1:26" ht="13.5" customHeight="1" x14ac:dyDescent="0.2">
      <c r="A316" s="27"/>
      <c r="B316" s="27"/>
      <c r="C316" s="27"/>
      <c r="D316" s="27"/>
      <c r="E316" s="27"/>
      <c r="F316" s="27"/>
      <c r="G316" s="27"/>
      <c r="H316" s="27"/>
      <c r="I316" s="27"/>
      <c r="J316" s="34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spans="1:26" ht="13.5" customHeight="1" x14ac:dyDescent="0.2">
      <c r="A317" s="27"/>
      <c r="B317" s="27"/>
      <c r="C317" s="27"/>
      <c r="D317" s="27"/>
      <c r="E317" s="27"/>
      <c r="F317" s="27"/>
      <c r="G317" s="27"/>
      <c r="H317" s="27"/>
      <c r="I317" s="27"/>
      <c r="J317" s="34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spans="1:26" ht="13.5" customHeight="1" x14ac:dyDescent="0.2">
      <c r="A318" s="27"/>
      <c r="B318" s="27"/>
      <c r="C318" s="27"/>
      <c r="D318" s="27"/>
      <c r="E318" s="27"/>
      <c r="F318" s="27"/>
      <c r="G318" s="27"/>
      <c r="H318" s="27"/>
      <c r="I318" s="27"/>
      <c r="J318" s="34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spans="1:26" ht="13.5" customHeight="1" x14ac:dyDescent="0.2">
      <c r="A319" s="27"/>
      <c r="B319" s="27"/>
      <c r="C319" s="27"/>
      <c r="D319" s="27"/>
      <c r="E319" s="27"/>
      <c r="F319" s="27"/>
      <c r="G319" s="27"/>
      <c r="H319" s="27"/>
      <c r="I319" s="27"/>
      <c r="J319" s="34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spans="1:26" ht="13.5" customHeight="1" x14ac:dyDescent="0.2">
      <c r="A320" s="27"/>
      <c r="B320" s="27"/>
      <c r="C320" s="27"/>
      <c r="D320" s="27"/>
      <c r="E320" s="27"/>
      <c r="F320" s="27"/>
      <c r="G320" s="27"/>
      <c r="H320" s="27"/>
      <c r="I320" s="27"/>
      <c r="J320" s="34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spans="1:26" ht="13.5" customHeight="1" x14ac:dyDescent="0.2">
      <c r="A321" s="27"/>
      <c r="B321" s="27"/>
      <c r="C321" s="27"/>
      <c r="D321" s="27"/>
      <c r="E321" s="27"/>
      <c r="F321" s="27"/>
      <c r="G321" s="27"/>
      <c r="H321" s="27"/>
      <c r="I321" s="27"/>
      <c r="J321" s="34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spans="1:26" ht="13.5" customHeight="1" x14ac:dyDescent="0.2">
      <c r="A322" s="27"/>
      <c r="B322" s="27"/>
      <c r="C322" s="27"/>
      <c r="D322" s="27"/>
      <c r="E322" s="27"/>
      <c r="F322" s="27"/>
      <c r="G322" s="27"/>
      <c r="H322" s="27"/>
      <c r="I322" s="27"/>
      <c r="J322" s="34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spans="1:26" ht="13.5" customHeight="1" x14ac:dyDescent="0.2">
      <c r="A323" s="27"/>
      <c r="B323" s="27"/>
      <c r="C323" s="27"/>
      <c r="D323" s="27"/>
      <c r="E323" s="27"/>
      <c r="F323" s="27"/>
      <c r="G323" s="27"/>
      <c r="H323" s="27"/>
      <c r="I323" s="27"/>
      <c r="J323" s="34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spans="1:26" ht="13.5" customHeight="1" x14ac:dyDescent="0.2">
      <c r="A324" s="27"/>
      <c r="B324" s="27"/>
      <c r="C324" s="27"/>
      <c r="D324" s="27"/>
      <c r="E324" s="27"/>
      <c r="F324" s="27"/>
      <c r="G324" s="27"/>
      <c r="H324" s="27"/>
      <c r="I324" s="27"/>
      <c r="J324" s="34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spans="1:26" ht="13.5" customHeight="1" x14ac:dyDescent="0.2">
      <c r="A325" s="27"/>
      <c r="B325" s="27"/>
      <c r="C325" s="27"/>
      <c r="D325" s="27"/>
      <c r="E325" s="27"/>
      <c r="F325" s="27"/>
      <c r="G325" s="27"/>
      <c r="H325" s="27"/>
      <c r="I325" s="27"/>
      <c r="J325" s="34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spans="1:26" ht="13.5" customHeight="1" x14ac:dyDescent="0.2">
      <c r="A326" s="27"/>
      <c r="B326" s="27"/>
      <c r="C326" s="27"/>
      <c r="D326" s="27"/>
      <c r="E326" s="27"/>
      <c r="F326" s="27"/>
      <c r="G326" s="27"/>
      <c r="H326" s="27"/>
      <c r="I326" s="27"/>
      <c r="J326" s="34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spans="1:26" ht="13.5" customHeight="1" x14ac:dyDescent="0.2">
      <c r="A327" s="27"/>
      <c r="B327" s="27"/>
      <c r="C327" s="27"/>
      <c r="D327" s="27"/>
      <c r="E327" s="27"/>
      <c r="F327" s="27"/>
      <c r="G327" s="27"/>
      <c r="H327" s="27"/>
      <c r="I327" s="27"/>
      <c r="J327" s="34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spans="1:26" ht="13.5" customHeight="1" x14ac:dyDescent="0.2">
      <c r="A328" s="27"/>
      <c r="B328" s="27"/>
      <c r="C328" s="27"/>
      <c r="D328" s="27"/>
      <c r="E328" s="27"/>
      <c r="F328" s="27"/>
      <c r="G328" s="27"/>
      <c r="H328" s="27"/>
      <c r="I328" s="27"/>
      <c r="J328" s="34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spans="1:26" ht="13.5" customHeight="1" x14ac:dyDescent="0.2">
      <c r="A329" s="27"/>
      <c r="B329" s="27"/>
      <c r="C329" s="27"/>
      <c r="D329" s="27"/>
      <c r="E329" s="27"/>
      <c r="F329" s="27"/>
      <c r="G329" s="27"/>
      <c r="H329" s="27"/>
      <c r="I329" s="27"/>
      <c r="J329" s="34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spans="1:26" ht="13.5" customHeight="1" x14ac:dyDescent="0.2">
      <c r="A330" s="27"/>
      <c r="B330" s="27"/>
      <c r="C330" s="27"/>
      <c r="D330" s="27"/>
      <c r="E330" s="27"/>
      <c r="F330" s="27"/>
      <c r="G330" s="27"/>
      <c r="H330" s="27"/>
      <c r="I330" s="27"/>
      <c r="J330" s="34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spans="1:26" ht="13.5" customHeight="1" x14ac:dyDescent="0.2">
      <c r="A331" s="27"/>
      <c r="B331" s="27"/>
      <c r="C331" s="27"/>
      <c r="D331" s="27"/>
      <c r="E331" s="27"/>
      <c r="F331" s="27"/>
      <c r="G331" s="27"/>
      <c r="H331" s="27"/>
      <c r="I331" s="27"/>
      <c r="J331" s="34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spans="1:26" ht="13.5" customHeight="1" x14ac:dyDescent="0.2">
      <c r="A332" s="27"/>
      <c r="B332" s="27"/>
      <c r="C332" s="27"/>
      <c r="D332" s="27"/>
      <c r="E332" s="27"/>
      <c r="F332" s="27"/>
      <c r="G332" s="27"/>
      <c r="H332" s="27"/>
      <c r="I332" s="27"/>
      <c r="J332" s="34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spans="1:26" ht="13.5" customHeight="1" x14ac:dyDescent="0.2">
      <c r="A333" s="27"/>
      <c r="B333" s="27"/>
      <c r="C333" s="27"/>
      <c r="D333" s="27"/>
      <c r="E333" s="27"/>
      <c r="F333" s="27"/>
      <c r="G333" s="27"/>
      <c r="H333" s="27"/>
      <c r="I333" s="27"/>
      <c r="J333" s="34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spans="1:26" ht="13.5" customHeight="1" x14ac:dyDescent="0.2">
      <c r="A334" s="27"/>
      <c r="B334" s="27"/>
      <c r="C334" s="27"/>
      <c r="D334" s="27"/>
      <c r="E334" s="27"/>
      <c r="F334" s="27"/>
      <c r="G334" s="27"/>
      <c r="H334" s="27"/>
      <c r="I334" s="27"/>
      <c r="J334" s="34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spans="1:26" ht="13.5" customHeight="1" x14ac:dyDescent="0.2">
      <c r="A335" s="27"/>
      <c r="B335" s="27"/>
      <c r="C335" s="27"/>
      <c r="D335" s="27"/>
      <c r="E335" s="27"/>
      <c r="F335" s="27"/>
      <c r="G335" s="27"/>
      <c r="H335" s="27"/>
      <c r="I335" s="27"/>
      <c r="J335" s="34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spans="1:26" ht="13.5" customHeight="1" x14ac:dyDescent="0.2">
      <c r="A336" s="27"/>
      <c r="B336" s="27"/>
      <c r="C336" s="27"/>
      <c r="D336" s="27"/>
      <c r="E336" s="27"/>
      <c r="F336" s="27"/>
      <c r="G336" s="27"/>
      <c r="H336" s="27"/>
      <c r="I336" s="27"/>
      <c r="J336" s="34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spans="1:26" ht="13.5" customHeight="1" x14ac:dyDescent="0.2">
      <c r="A337" s="27"/>
      <c r="B337" s="27"/>
      <c r="C337" s="27"/>
      <c r="D337" s="27"/>
      <c r="E337" s="27"/>
      <c r="F337" s="27"/>
      <c r="G337" s="27"/>
      <c r="H337" s="27"/>
      <c r="I337" s="27"/>
      <c r="J337" s="34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spans="1:26" ht="13.5" customHeight="1" x14ac:dyDescent="0.2">
      <c r="A338" s="27"/>
      <c r="B338" s="27"/>
      <c r="C338" s="27"/>
      <c r="D338" s="27"/>
      <c r="E338" s="27"/>
      <c r="F338" s="27"/>
      <c r="G338" s="27"/>
      <c r="H338" s="27"/>
      <c r="I338" s="27"/>
      <c r="J338" s="34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spans="1:26" ht="13.5" customHeight="1" x14ac:dyDescent="0.2">
      <c r="A339" s="27"/>
      <c r="B339" s="27"/>
      <c r="C339" s="27"/>
      <c r="D339" s="27"/>
      <c r="E339" s="27"/>
      <c r="F339" s="27"/>
      <c r="G339" s="27"/>
      <c r="H339" s="27"/>
      <c r="I339" s="27"/>
      <c r="J339" s="34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spans="1:26" ht="13.5" customHeight="1" x14ac:dyDescent="0.2">
      <c r="A340" s="27"/>
      <c r="B340" s="27"/>
      <c r="C340" s="27"/>
      <c r="D340" s="27"/>
      <c r="E340" s="27"/>
      <c r="F340" s="27"/>
      <c r="G340" s="27"/>
      <c r="H340" s="27"/>
      <c r="I340" s="27"/>
      <c r="J340" s="34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spans="1:26" ht="13.5" customHeight="1" x14ac:dyDescent="0.2">
      <c r="A341" s="27"/>
      <c r="B341" s="27"/>
      <c r="C341" s="27"/>
      <c r="D341" s="27"/>
      <c r="E341" s="27"/>
      <c r="F341" s="27"/>
      <c r="G341" s="27"/>
      <c r="H341" s="27"/>
      <c r="I341" s="27"/>
      <c r="J341" s="34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spans="1:26" ht="13.5" customHeight="1" x14ac:dyDescent="0.2">
      <c r="A342" s="27"/>
      <c r="B342" s="27"/>
      <c r="C342" s="27"/>
      <c r="D342" s="27"/>
      <c r="E342" s="27"/>
      <c r="F342" s="27"/>
      <c r="G342" s="27"/>
      <c r="H342" s="27"/>
      <c r="I342" s="27"/>
      <c r="J342" s="34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spans="1:26" ht="13.5" customHeight="1" x14ac:dyDescent="0.2">
      <c r="A343" s="27"/>
      <c r="B343" s="27"/>
      <c r="C343" s="27"/>
      <c r="D343" s="27"/>
      <c r="E343" s="27"/>
      <c r="F343" s="27"/>
      <c r="G343" s="27"/>
      <c r="H343" s="27"/>
      <c r="I343" s="27"/>
      <c r="J343" s="34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spans="1:26" ht="13.5" customHeight="1" x14ac:dyDescent="0.2">
      <c r="A344" s="27"/>
      <c r="B344" s="27"/>
      <c r="C344" s="27"/>
      <c r="D344" s="27"/>
      <c r="E344" s="27"/>
      <c r="F344" s="27"/>
      <c r="G344" s="27"/>
      <c r="H344" s="27"/>
      <c r="I344" s="27"/>
      <c r="J344" s="34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spans="1:26" ht="13.5" customHeight="1" x14ac:dyDescent="0.2">
      <c r="A345" s="27"/>
      <c r="B345" s="27"/>
      <c r="C345" s="27"/>
      <c r="D345" s="27"/>
      <c r="E345" s="27"/>
      <c r="F345" s="27"/>
      <c r="G345" s="27"/>
      <c r="H345" s="27"/>
      <c r="I345" s="27"/>
      <c r="J345" s="34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spans="1:26" ht="13.5" customHeight="1" x14ac:dyDescent="0.2">
      <c r="A346" s="27"/>
      <c r="B346" s="27"/>
      <c r="C346" s="27"/>
      <c r="D346" s="27"/>
      <c r="E346" s="27"/>
      <c r="F346" s="27"/>
      <c r="G346" s="27"/>
      <c r="H346" s="27"/>
      <c r="I346" s="27"/>
      <c r="J346" s="34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spans="1:26" ht="13.5" customHeight="1" x14ac:dyDescent="0.2">
      <c r="A347" s="27"/>
      <c r="B347" s="27"/>
      <c r="C347" s="27"/>
      <c r="D347" s="27"/>
      <c r="E347" s="27"/>
      <c r="F347" s="27"/>
      <c r="G347" s="27"/>
      <c r="H347" s="27"/>
      <c r="I347" s="27"/>
      <c r="J347" s="34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spans="1:26" ht="13.5" customHeight="1" x14ac:dyDescent="0.2">
      <c r="A348" s="27"/>
      <c r="B348" s="27"/>
      <c r="C348" s="27"/>
      <c r="D348" s="27"/>
      <c r="E348" s="27"/>
      <c r="F348" s="27"/>
      <c r="G348" s="27"/>
      <c r="H348" s="27"/>
      <c r="I348" s="27"/>
      <c r="J348" s="34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spans="1:26" ht="13.5" customHeight="1" x14ac:dyDescent="0.2">
      <c r="A349" s="27"/>
      <c r="B349" s="27"/>
      <c r="C349" s="27"/>
      <c r="D349" s="27"/>
      <c r="E349" s="27"/>
      <c r="F349" s="27"/>
      <c r="G349" s="27"/>
      <c r="H349" s="27"/>
      <c r="I349" s="27"/>
      <c r="J349" s="34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spans="1:26" ht="13.5" customHeight="1" x14ac:dyDescent="0.2">
      <c r="A350" s="27"/>
      <c r="B350" s="27"/>
      <c r="C350" s="27"/>
      <c r="D350" s="27"/>
      <c r="E350" s="27"/>
      <c r="F350" s="27"/>
      <c r="G350" s="27"/>
      <c r="H350" s="27"/>
      <c r="I350" s="27"/>
      <c r="J350" s="34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spans="1:26" ht="13.5" customHeight="1" x14ac:dyDescent="0.2">
      <c r="A351" s="27"/>
      <c r="B351" s="27"/>
      <c r="C351" s="27"/>
      <c r="D351" s="27"/>
      <c r="E351" s="27"/>
      <c r="F351" s="27"/>
      <c r="G351" s="27"/>
      <c r="H351" s="27"/>
      <c r="I351" s="27"/>
      <c r="J351" s="34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spans="1:26" ht="13.5" customHeight="1" x14ac:dyDescent="0.2">
      <c r="A352" s="27"/>
      <c r="B352" s="27"/>
      <c r="C352" s="27"/>
      <c r="D352" s="27"/>
      <c r="E352" s="27"/>
      <c r="F352" s="27"/>
      <c r="G352" s="27"/>
      <c r="H352" s="27"/>
      <c r="I352" s="27"/>
      <c r="J352" s="34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spans="1:26" ht="13.5" customHeight="1" x14ac:dyDescent="0.2">
      <c r="A353" s="27"/>
      <c r="B353" s="27"/>
      <c r="C353" s="27"/>
      <c r="D353" s="27"/>
      <c r="E353" s="27"/>
      <c r="F353" s="27"/>
      <c r="G353" s="27"/>
      <c r="H353" s="27"/>
      <c r="I353" s="27"/>
      <c r="J353" s="34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spans="1:26" ht="13.5" customHeight="1" x14ac:dyDescent="0.2">
      <c r="A354" s="27"/>
      <c r="B354" s="27"/>
      <c r="C354" s="27"/>
      <c r="D354" s="27"/>
      <c r="E354" s="27"/>
      <c r="F354" s="27"/>
      <c r="G354" s="27"/>
      <c r="H354" s="27"/>
      <c r="I354" s="27"/>
      <c r="J354" s="34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spans="1:26" ht="13.5" customHeight="1" x14ac:dyDescent="0.2">
      <c r="A355" s="27"/>
      <c r="B355" s="27"/>
      <c r="C355" s="27"/>
      <c r="D355" s="27"/>
      <c r="E355" s="27"/>
      <c r="F355" s="27"/>
      <c r="G355" s="27"/>
      <c r="H355" s="27"/>
      <c r="I355" s="27"/>
      <c r="J355" s="34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spans="1:26" ht="13.5" customHeight="1" x14ac:dyDescent="0.2">
      <c r="A356" s="27"/>
      <c r="B356" s="27"/>
      <c r="C356" s="27"/>
      <c r="D356" s="27"/>
      <c r="E356" s="27"/>
      <c r="F356" s="27"/>
      <c r="G356" s="27"/>
      <c r="H356" s="27"/>
      <c r="I356" s="27"/>
      <c r="J356" s="34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spans="1:26" ht="13.5" customHeight="1" x14ac:dyDescent="0.2">
      <c r="A357" s="27"/>
      <c r="B357" s="27"/>
      <c r="C357" s="27"/>
      <c r="D357" s="27"/>
      <c r="E357" s="27"/>
      <c r="F357" s="27"/>
      <c r="G357" s="27"/>
      <c r="H357" s="27"/>
      <c r="I357" s="27"/>
      <c r="J357" s="34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spans="1:26" ht="13.5" customHeight="1" x14ac:dyDescent="0.2">
      <c r="A358" s="27"/>
      <c r="B358" s="27"/>
      <c r="C358" s="27"/>
      <c r="D358" s="27"/>
      <c r="E358" s="27"/>
      <c r="F358" s="27"/>
      <c r="G358" s="27"/>
      <c r="H358" s="27"/>
      <c r="I358" s="27"/>
      <c r="J358" s="34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spans="1:26" ht="13.5" customHeight="1" x14ac:dyDescent="0.2">
      <c r="A359" s="27"/>
      <c r="B359" s="27"/>
      <c r="C359" s="27"/>
      <c r="D359" s="27"/>
      <c r="E359" s="27"/>
      <c r="F359" s="27"/>
      <c r="G359" s="27"/>
      <c r="H359" s="27"/>
      <c r="I359" s="27"/>
      <c r="J359" s="34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spans="1:26" ht="13.5" customHeight="1" x14ac:dyDescent="0.2">
      <c r="A360" s="27"/>
      <c r="B360" s="27"/>
      <c r="C360" s="27"/>
      <c r="D360" s="27"/>
      <c r="E360" s="27"/>
      <c r="F360" s="27"/>
      <c r="G360" s="27"/>
      <c r="H360" s="27"/>
      <c r="I360" s="27"/>
      <c r="J360" s="34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spans="1:26" ht="13.5" customHeight="1" x14ac:dyDescent="0.2">
      <c r="A361" s="27"/>
      <c r="B361" s="27"/>
      <c r="C361" s="27"/>
      <c r="D361" s="27"/>
      <c r="E361" s="27"/>
      <c r="F361" s="27"/>
      <c r="G361" s="27"/>
      <c r="H361" s="27"/>
      <c r="I361" s="27"/>
      <c r="J361" s="34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spans="1:26" ht="13.5" customHeight="1" x14ac:dyDescent="0.2">
      <c r="A362" s="27"/>
      <c r="B362" s="27"/>
      <c r="C362" s="27"/>
      <c r="D362" s="27"/>
      <c r="E362" s="27"/>
      <c r="F362" s="27"/>
      <c r="G362" s="27"/>
      <c r="H362" s="27"/>
      <c r="I362" s="27"/>
      <c r="J362" s="34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spans="1:26" ht="13.5" customHeight="1" x14ac:dyDescent="0.2">
      <c r="A363" s="27"/>
      <c r="B363" s="27"/>
      <c r="C363" s="27"/>
      <c r="D363" s="27"/>
      <c r="E363" s="27"/>
      <c r="F363" s="27"/>
      <c r="G363" s="27"/>
      <c r="H363" s="27"/>
      <c r="I363" s="27"/>
      <c r="J363" s="34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spans="1:26" ht="13.5" customHeight="1" x14ac:dyDescent="0.2">
      <c r="A364" s="27"/>
      <c r="B364" s="27"/>
      <c r="C364" s="27"/>
      <c r="D364" s="27"/>
      <c r="E364" s="27"/>
      <c r="F364" s="27"/>
      <c r="G364" s="27"/>
      <c r="H364" s="27"/>
      <c r="I364" s="27"/>
      <c r="J364" s="34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spans="1:26" ht="13.5" customHeight="1" x14ac:dyDescent="0.2">
      <c r="A365" s="27"/>
      <c r="B365" s="27"/>
      <c r="C365" s="27"/>
      <c r="D365" s="27"/>
      <c r="E365" s="27"/>
      <c r="F365" s="27"/>
      <c r="G365" s="27"/>
      <c r="H365" s="27"/>
      <c r="I365" s="27"/>
      <c r="J365" s="34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spans="1:26" ht="13.5" customHeight="1" x14ac:dyDescent="0.2">
      <c r="A366" s="27"/>
      <c r="B366" s="27"/>
      <c r="C366" s="27"/>
      <c r="D366" s="27"/>
      <c r="E366" s="27"/>
      <c r="F366" s="27"/>
      <c r="G366" s="27"/>
      <c r="H366" s="27"/>
      <c r="I366" s="27"/>
      <c r="J366" s="34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spans="1:26" ht="13.5" customHeight="1" x14ac:dyDescent="0.2">
      <c r="A367" s="27"/>
      <c r="B367" s="27"/>
      <c r="C367" s="27"/>
      <c r="D367" s="27"/>
      <c r="E367" s="27"/>
      <c r="F367" s="27"/>
      <c r="G367" s="27"/>
      <c r="H367" s="27"/>
      <c r="I367" s="27"/>
      <c r="J367" s="34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spans="1:26" ht="13.5" customHeight="1" x14ac:dyDescent="0.2">
      <c r="A368" s="27"/>
      <c r="B368" s="27"/>
      <c r="C368" s="27"/>
      <c r="D368" s="27"/>
      <c r="E368" s="27"/>
      <c r="F368" s="27"/>
      <c r="G368" s="27"/>
      <c r="H368" s="27"/>
      <c r="I368" s="27"/>
      <c r="J368" s="34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spans="1:26" ht="13.5" customHeight="1" x14ac:dyDescent="0.2">
      <c r="A369" s="27"/>
      <c r="B369" s="27"/>
      <c r="C369" s="27"/>
      <c r="D369" s="27"/>
      <c r="E369" s="27"/>
      <c r="F369" s="27"/>
      <c r="G369" s="27"/>
      <c r="H369" s="27"/>
      <c r="I369" s="27"/>
      <c r="J369" s="34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spans="1:26" ht="13.5" customHeight="1" x14ac:dyDescent="0.2">
      <c r="A370" s="27"/>
      <c r="B370" s="27"/>
      <c r="C370" s="27"/>
      <c r="D370" s="27"/>
      <c r="E370" s="27"/>
      <c r="F370" s="27"/>
      <c r="G370" s="27"/>
      <c r="H370" s="27"/>
      <c r="I370" s="27"/>
      <c r="J370" s="34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spans="1:26" ht="13.5" customHeight="1" x14ac:dyDescent="0.2">
      <c r="A371" s="27"/>
      <c r="B371" s="27"/>
      <c r="C371" s="27"/>
      <c r="D371" s="27"/>
      <c r="E371" s="27"/>
      <c r="F371" s="27"/>
      <c r="G371" s="27"/>
      <c r="H371" s="27"/>
      <c r="I371" s="27"/>
      <c r="J371" s="34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spans="1:26" ht="13.5" customHeight="1" x14ac:dyDescent="0.2">
      <c r="A372" s="27"/>
      <c r="B372" s="27"/>
      <c r="C372" s="27"/>
      <c r="D372" s="27"/>
      <c r="E372" s="27"/>
      <c r="F372" s="27"/>
      <c r="G372" s="27"/>
      <c r="H372" s="27"/>
      <c r="I372" s="27"/>
      <c r="J372" s="34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spans="1:26" ht="13.5" customHeight="1" x14ac:dyDescent="0.2">
      <c r="A373" s="27"/>
      <c r="B373" s="27"/>
      <c r="C373" s="27"/>
      <c r="D373" s="27"/>
      <c r="E373" s="27"/>
      <c r="F373" s="27"/>
      <c r="G373" s="27"/>
      <c r="H373" s="27"/>
      <c r="I373" s="27"/>
      <c r="J373" s="34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spans="1:26" ht="13.5" customHeight="1" x14ac:dyDescent="0.2">
      <c r="A374" s="27"/>
      <c r="B374" s="27"/>
      <c r="C374" s="27"/>
      <c r="D374" s="27"/>
      <c r="E374" s="27"/>
      <c r="F374" s="27"/>
      <c r="G374" s="27"/>
      <c r="H374" s="27"/>
      <c r="I374" s="27"/>
      <c r="J374" s="34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spans="1:26" ht="13.5" customHeight="1" x14ac:dyDescent="0.2">
      <c r="A375" s="27"/>
      <c r="B375" s="27"/>
      <c r="C375" s="27"/>
      <c r="D375" s="27"/>
      <c r="E375" s="27"/>
      <c r="F375" s="27"/>
      <c r="G375" s="27"/>
      <c r="H375" s="27"/>
      <c r="I375" s="27"/>
      <c r="J375" s="34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spans="1:26" ht="13.5" customHeight="1" x14ac:dyDescent="0.2">
      <c r="A376" s="27"/>
      <c r="B376" s="27"/>
      <c r="C376" s="27"/>
      <c r="D376" s="27"/>
      <c r="E376" s="27"/>
      <c r="F376" s="27"/>
      <c r="G376" s="27"/>
      <c r="H376" s="27"/>
      <c r="I376" s="27"/>
      <c r="J376" s="34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spans="1:26" ht="13.5" customHeight="1" x14ac:dyDescent="0.2">
      <c r="A377" s="27"/>
      <c r="B377" s="27"/>
      <c r="C377" s="27"/>
      <c r="D377" s="27"/>
      <c r="E377" s="27"/>
      <c r="F377" s="27"/>
      <c r="G377" s="27"/>
      <c r="H377" s="27"/>
      <c r="I377" s="27"/>
      <c r="J377" s="34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spans="1:26" ht="13.5" customHeight="1" x14ac:dyDescent="0.2">
      <c r="A378" s="27"/>
      <c r="B378" s="27"/>
      <c r="C378" s="27"/>
      <c r="D378" s="27"/>
      <c r="E378" s="27"/>
      <c r="F378" s="27"/>
      <c r="G378" s="27"/>
      <c r="H378" s="27"/>
      <c r="I378" s="27"/>
      <c r="J378" s="34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spans="1:26" ht="13.5" customHeight="1" x14ac:dyDescent="0.2">
      <c r="A379" s="27"/>
      <c r="B379" s="27"/>
      <c r="C379" s="27"/>
      <c r="D379" s="27"/>
      <c r="E379" s="27"/>
      <c r="F379" s="27"/>
      <c r="G379" s="27"/>
      <c r="H379" s="27"/>
      <c r="I379" s="27"/>
      <c r="J379" s="34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spans="1:26" ht="13.5" customHeight="1" x14ac:dyDescent="0.2">
      <c r="A380" s="27"/>
      <c r="B380" s="27"/>
      <c r="C380" s="27"/>
      <c r="D380" s="27"/>
      <c r="E380" s="27"/>
      <c r="F380" s="27"/>
      <c r="G380" s="27"/>
      <c r="H380" s="27"/>
      <c r="I380" s="27"/>
      <c r="J380" s="34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spans="1:26" ht="13.5" customHeight="1" x14ac:dyDescent="0.2">
      <c r="A381" s="27"/>
      <c r="B381" s="27"/>
      <c r="C381" s="27"/>
      <c r="D381" s="27"/>
      <c r="E381" s="27"/>
      <c r="F381" s="27"/>
      <c r="G381" s="27"/>
      <c r="H381" s="27"/>
      <c r="I381" s="27"/>
      <c r="J381" s="34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spans="1:26" ht="13.5" customHeight="1" x14ac:dyDescent="0.2">
      <c r="A382" s="27"/>
      <c r="B382" s="27"/>
      <c r="C382" s="27"/>
      <c r="D382" s="27"/>
      <c r="E382" s="27"/>
      <c r="F382" s="27"/>
      <c r="G382" s="27"/>
      <c r="H382" s="27"/>
      <c r="I382" s="27"/>
      <c r="J382" s="34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spans="1:26" ht="13.5" customHeight="1" x14ac:dyDescent="0.2">
      <c r="A383" s="27"/>
      <c r="B383" s="27"/>
      <c r="C383" s="27"/>
      <c r="D383" s="27"/>
      <c r="E383" s="27"/>
      <c r="F383" s="27"/>
      <c r="G383" s="27"/>
      <c r="H383" s="27"/>
      <c r="I383" s="27"/>
      <c r="J383" s="34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spans="1:26" ht="13.5" customHeight="1" x14ac:dyDescent="0.2">
      <c r="A384" s="27"/>
      <c r="B384" s="27"/>
      <c r="C384" s="27"/>
      <c r="D384" s="27"/>
      <c r="E384" s="27"/>
      <c r="F384" s="27"/>
      <c r="G384" s="27"/>
      <c r="H384" s="27"/>
      <c r="I384" s="27"/>
      <c r="J384" s="34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spans="1:26" ht="13.5" customHeight="1" x14ac:dyDescent="0.2">
      <c r="A385" s="27"/>
      <c r="B385" s="27"/>
      <c r="C385" s="27"/>
      <c r="D385" s="27"/>
      <c r="E385" s="27"/>
      <c r="F385" s="27"/>
      <c r="G385" s="27"/>
      <c r="H385" s="27"/>
      <c r="I385" s="27"/>
      <c r="J385" s="34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spans="1:26" ht="13.5" customHeight="1" x14ac:dyDescent="0.2">
      <c r="A386" s="27"/>
      <c r="B386" s="27"/>
      <c r="C386" s="27"/>
      <c r="D386" s="27"/>
      <c r="E386" s="27"/>
      <c r="F386" s="27"/>
      <c r="G386" s="27"/>
      <c r="H386" s="27"/>
      <c r="I386" s="27"/>
      <c r="J386" s="34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spans="1:26" ht="13.5" customHeight="1" x14ac:dyDescent="0.2">
      <c r="A387" s="27"/>
      <c r="B387" s="27"/>
      <c r="C387" s="27"/>
      <c r="D387" s="27"/>
      <c r="E387" s="27"/>
      <c r="F387" s="27"/>
      <c r="G387" s="27"/>
      <c r="H387" s="27"/>
      <c r="I387" s="27"/>
      <c r="J387" s="34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spans="1:26" ht="13.5" customHeight="1" x14ac:dyDescent="0.2">
      <c r="A388" s="27"/>
      <c r="B388" s="27"/>
      <c r="C388" s="27"/>
      <c r="D388" s="27"/>
      <c r="E388" s="27"/>
      <c r="F388" s="27"/>
      <c r="G388" s="27"/>
      <c r="H388" s="27"/>
      <c r="I388" s="27"/>
      <c r="J388" s="34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spans="1:26" ht="13.5" customHeight="1" x14ac:dyDescent="0.2">
      <c r="A389" s="27"/>
      <c r="B389" s="27"/>
      <c r="C389" s="27"/>
      <c r="D389" s="27"/>
      <c r="E389" s="27"/>
      <c r="F389" s="27"/>
      <c r="G389" s="27"/>
      <c r="H389" s="27"/>
      <c r="I389" s="27"/>
      <c r="J389" s="34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spans="1:26" ht="13.5" customHeight="1" x14ac:dyDescent="0.2">
      <c r="A390" s="27"/>
      <c r="B390" s="27"/>
      <c r="C390" s="27"/>
      <c r="D390" s="27"/>
      <c r="E390" s="27"/>
      <c r="F390" s="27"/>
      <c r="G390" s="27"/>
      <c r="H390" s="27"/>
      <c r="I390" s="27"/>
      <c r="J390" s="34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spans="1:26" ht="13.5" customHeight="1" x14ac:dyDescent="0.2">
      <c r="A391" s="27"/>
      <c r="B391" s="27"/>
      <c r="C391" s="27"/>
      <c r="D391" s="27"/>
      <c r="E391" s="27"/>
      <c r="F391" s="27"/>
      <c r="G391" s="27"/>
      <c r="H391" s="27"/>
      <c r="I391" s="27"/>
      <c r="J391" s="34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spans="1:26" ht="13.5" customHeight="1" x14ac:dyDescent="0.2">
      <c r="A392" s="27"/>
      <c r="B392" s="27"/>
      <c r="C392" s="27"/>
      <c r="D392" s="27"/>
      <c r="E392" s="27"/>
      <c r="F392" s="27"/>
      <c r="G392" s="27"/>
      <c r="H392" s="27"/>
      <c r="I392" s="27"/>
      <c r="J392" s="34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spans="1:26" ht="13.5" customHeight="1" x14ac:dyDescent="0.2">
      <c r="A393" s="27"/>
      <c r="B393" s="27"/>
      <c r="C393" s="27"/>
      <c r="D393" s="27"/>
      <c r="E393" s="27"/>
      <c r="F393" s="27"/>
      <c r="G393" s="27"/>
      <c r="H393" s="27"/>
      <c r="I393" s="27"/>
      <c r="J393" s="34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spans="1:26" ht="13.5" customHeight="1" x14ac:dyDescent="0.2">
      <c r="A394" s="27"/>
      <c r="B394" s="27"/>
      <c r="C394" s="27"/>
      <c r="D394" s="27"/>
      <c r="E394" s="27"/>
      <c r="F394" s="27"/>
      <c r="G394" s="27"/>
      <c r="H394" s="27"/>
      <c r="I394" s="27"/>
      <c r="J394" s="34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spans="1:26" ht="13.5" customHeight="1" x14ac:dyDescent="0.2">
      <c r="A395" s="27"/>
      <c r="B395" s="27"/>
      <c r="C395" s="27"/>
      <c r="D395" s="27"/>
      <c r="E395" s="27"/>
      <c r="F395" s="27"/>
      <c r="G395" s="27"/>
      <c r="H395" s="27"/>
      <c r="I395" s="27"/>
      <c r="J395" s="34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spans="1:26" ht="13.5" customHeight="1" x14ac:dyDescent="0.2">
      <c r="A396" s="27"/>
      <c r="B396" s="27"/>
      <c r="C396" s="27"/>
      <c r="D396" s="27"/>
      <c r="E396" s="27"/>
      <c r="F396" s="27"/>
      <c r="G396" s="27"/>
      <c r="H396" s="27"/>
      <c r="I396" s="27"/>
      <c r="J396" s="34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spans="1:26" ht="13.5" customHeight="1" x14ac:dyDescent="0.2">
      <c r="A397" s="27"/>
      <c r="B397" s="27"/>
      <c r="C397" s="27"/>
      <c r="D397" s="27"/>
      <c r="E397" s="27"/>
      <c r="F397" s="27"/>
      <c r="G397" s="27"/>
      <c r="H397" s="27"/>
      <c r="I397" s="27"/>
      <c r="J397" s="34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spans="1:26" ht="13.5" customHeight="1" x14ac:dyDescent="0.2">
      <c r="A398" s="27"/>
      <c r="B398" s="27"/>
      <c r="C398" s="27"/>
      <c r="D398" s="27"/>
      <c r="E398" s="27"/>
      <c r="F398" s="27"/>
      <c r="G398" s="27"/>
      <c r="H398" s="27"/>
      <c r="I398" s="27"/>
      <c r="J398" s="34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spans="1:26" ht="13.5" customHeight="1" x14ac:dyDescent="0.2">
      <c r="A399" s="27"/>
      <c r="B399" s="27"/>
      <c r="C399" s="27"/>
      <c r="D399" s="27"/>
      <c r="E399" s="27"/>
      <c r="F399" s="27"/>
      <c r="G399" s="27"/>
      <c r="H399" s="27"/>
      <c r="I399" s="27"/>
      <c r="J399" s="34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spans="1:26" ht="13.5" customHeight="1" x14ac:dyDescent="0.2">
      <c r="A400" s="27"/>
      <c r="B400" s="27"/>
      <c r="C400" s="27"/>
      <c r="D400" s="27"/>
      <c r="E400" s="27"/>
      <c r="F400" s="27"/>
      <c r="G400" s="27"/>
      <c r="H400" s="27"/>
      <c r="I400" s="27"/>
      <c r="J400" s="34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spans="1:26" ht="13.5" customHeight="1" x14ac:dyDescent="0.2">
      <c r="A401" s="27"/>
      <c r="B401" s="27"/>
      <c r="C401" s="27"/>
      <c r="D401" s="27"/>
      <c r="E401" s="27"/>
      <c r="F401" s="27"/>
      <c r="G401" s="27"/>
      <c r="H401" s="27"/>
      <c r="I401" s="27"/>
      <c r="J401" s="34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spans="1:26" ht="13.5" customHeight="1" x14ac:dyDescent="0.2">
      <c r="A402" s="27"/>
      <c r="B402" s="27"/>
      <c r="C402" s="27"/>
      <c r="D402" s="27"/>
      <c r="E402" s="27"/>
      <c r="F402" s="27"/>
      <c r="G402" s="27"/>
      <c r="H402" s="27"/>
      <c r="I402" s="27"/>
      <c r="J402" s="34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spans="1:26" ht="13.5" customHeight="1" x14ac:dyDescent="0.2">
      <c r="A403" s="27"/>
      <c r="B403" s="27"/>
      <c r="C403" s="27"/>
      <c r="D403" s="27"/>
      <c r="E403" s="27"/>
      <c r="F403" s="27"/>
      <c r="G403" s="27"/>
      <c r="H403" s="27"/>
      <c r="I403" s="27"/>
      <c r="J403" s="34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spans="1:26" ht="13.5" customHeight="1" x14ac:dyDescent="0.2">
      <c r="A404" s="27"/>
      <c r="B404" s="27"/>
      <c r="C404" s="27"/>
      <c r="D404" s="27"/>
      <c r="E404" s="27"/>
      <c r="F404" s="27"/>
      <c r="G404" s="27"/>
      <c r="H404" s="27"/>
      <c r="I404" s="27"/>
      <c r="J404" s="34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spans="1:26" ht="13.5" customHeight="1" x14ac:dyDescent="0.2">
      <c r="A405" s="27"/>
      <c r="B405" s="27"/>
      <c r="C405" s="27"/>
      <c r="D405" s="27"/>
      <c r="E405" s="27"/>
      <c r="F405" s="27"/>
      <c r="G405" s="27"/>
      <c r="H405" s="27"/>
      <c r="I405" s="27"/>
      <c r="J405" s="34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spans="1:26" ht="13.5" customHeight="1" x14ac:dyDescent="0.2">
      <c r="A406" s="27"/>
      <c r="B406" s="27"/>
      <c r="C406" s="27"/>
      <c r="D406" s="27"/>
      <c r="E406" s="27"/>
      <c r="F406" s="27"/>
      <c r="G406" s="27"/>
      <c r="H406" s="27"/>
      <c r="I406" s="27"/>
      <c r="J406" s="34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spans="1:26" ht="13.5" customHeight="1" x14ac:dyDescent="0.2">
      <c r="A407" s="27"/>
      <c r="B407" s="27"/>
      <c r="C407" s="27"/>
      <c r="D407" s="27"/>
      <c r="E407" s="27"/>
      <c r="F407" s="27"/>
      <c r="G407" s="27"/>
      <c r="H407" s="27"/>
      <c r="I407" s="27"/>
      <c r="J407" s="34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spans="1:26" ht="13.5" customHeight="1" x14ac:dyDescent="0.2">
      <c r="A408" s="27"/>
      <c r="B408" s="27"/>
      <c r="C408" s="27"/>
      <c r="D408" s="27"/>
      <c r="E408" s="27"/>
      <c r="F408" s="27"/>
      <c r="G408" s="27"/>
      <c r="H408" s="27"/>
      <c r="I408" s="27"/>
      <c r="J408" s="34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spans="1:26" ht="13.5" customHeight="1" x14ac:dyDescent="0.2">
      <c r="A409" s="27"/>
      <c r="B409" s="27"/>
      <c r="C409" s="27"/>
      <c r="D409" s="27"/>
      <c r="E409" s="27"/>
      <c r="F409" s="27"/>
      <c r="G409" s="27"/>
      <c r="H409" s="27"/>
      <c r="I409" s="27"/>
      <c r="J409" s="34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spans="1:26" ht="13.5" customHeight="1" x14ac:dyDescent="0.2">
      <c r="A410" s="27"/>
      <c r="B410" s="27"/>
      <c r="C410" s="27"/>
      <c r="D410" s="27"/>
      <c r="E410" s="27"/>
      <c r="F410" s="27"/>
      <c r="G410" s="27"/>
      <c r="H410" s="27"/>
      <c r="I410" s="27"/>
      <c r="J410" s="34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spans="1:26" ht="13.5" customHeight="1" x14ac:dyDescent="0.2">
      <c r="A411" s="27"/>
      <c r="B411" s="27"/>
      <c r="C411" s="27"/>
      <c r="D411" s="27"/>
      <c r="E411" s="27"/>
      <c r="F411" s="27"/>
      <c r="G411" s="27"/>
      <c r="H411" s="27"/>
      <c r="I411" s="27"/>
      <c r="J411" s="34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spans="1:26" ht="13.5" customHeight="1" x14ac:dyDescent="0.2">
      <c r="A412" s="27"/>
      <c r="B412" s="27"/>
      <c r="C412" s="27"/>
      <c r="D412" s="27"/>
      <c r="E412" s="27"/>
      <c r="F412" s="27"/>
      <c r="G412" s="27"/>
      <c r="H412" s="27"/>
      <c r="I412" s="27"/>
      <c r="J412" s="34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spans="1:26" ht="13.5" customHeight="1" x14ac:dyDescent="0.2">
      <c r="A413" s="27"/>
      <c r="B413" s="27"/>
      <c r="C413" s="27"/>
      <c r="D413" s="27"/>
      <c r="E413" s="27"/>
      <c r="F413" s="27"/>
      <c r="G413" s="27"/>
      <c r="H413" s="27"/>
      <c r="I413" s="27"/>
      <c r="J413" s="34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spans="1:26" ht="13.5" customHeight="1" x14ac:dyDescent="0.2">
      <c r="A414" s="27"/>
      <c r="B414" s="27"/>
      <c r="C414" s="27"/>
      <c r="D414" s="27"/>
      <c r="E414" s="27"/>
      <c r="F414" s="27"/>
      <c r="G414" s="27"/>
      <c r="H414" s="27"/>
      <c r="I414" s="27"/>
      <c r="J414" s="34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spans="1:26" ht="13.5" customHeight="1" x14ac:dyDescent="0.2">
      <c r="A415" s="27"/>
      <c r="B415" s="27"/>
      <c r="C415" s="27"/>
      <c r="D415" s="27"/>
      <c r="E415" s="27"/>
      <c r="F415" s="27"/>
      <c r="G415" s="27"/>
      <c r="H415" s="27"/>
      <c r="I415" s="27"/>
      <c r="J415" s="34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spans="1:26" ht="13.5" customHeight="1" x14ac:dyDescent="0.2">
      <c r="A416" s="27"/>
      <c r="B416" s="27"/>
      <c r="C416" s="27"/>
      <c r="D416" s="27"/>
      <c r="E416" s="27"/>
      <c r="F416" s="27"/>
      <c r="G416" s="27"/>
      <c r="H416" s="27"/>
      <c r="I416" s="27"/>
      <c r="J416" s="34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spans="1:26" ht="13.5" customHeight="1" x14ac:dyDescent="0.2">
      <c r="A417" s="27"/>
      <c r="B417" s="27"/>
      <c r="C417" s="27"/>
      <c r="D417" s="27"/>
      <c r="E417" s="27"/>
      <c r="F417" s="27"/>
      <c r="G417" s="27"/>
      <c r="H417" s="27"/>
      <c r="I417" s="27"/>
      <c r="J417" s="34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spans="1:26" ht="13.5" customHeight="1" x14ac:dyDescent="0.2">
      <c r="A418" s="27"/>
      <c r="B418" s="27"/>
      <c r="C418" s="27"/>
      <c r="D418" s="27"/>
      <c r="E418" s="27"/>
      <c r="F418" s="27"/>
      <c r="G418" s="27"/>
      <c r="H418" s="27"/>
      <c r="I418" s="27"/>
      <c r="J418" s="34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spans="1:26" ht="13.5" customHeight="1" x14ac:dyDescent="0.2">
      <c r="A419" s="27"/>
      <c r="B419" s="27"/>
      <c r="C419" s="27"/>
      <c r="D419" s="27"/>
      <c r="E419" s="27"/>
      <c r="F419" s="27"/>
      <c r="G419" s="27"/>
      <c r="H419" s="27"/>
      <c r="I419" s="27"/>
      <c r="J419" s="34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spans="1:26" ht="13.5" customHeight="1" x14ac:dyDescent="0.2">
      <c r="A420" s="27"/>
      <c r="B420" s="27"/>
      <c r="C420" s="27"/>
      <c r="D420" s="27"/>
      <c r="E420" s="27"/>
      <c r="F420" s="27"/>
      <c r="G420" s="27"/>
      <c r="H420" s="27"/>
      <c r="I420" s="27"/>
      <c r="J420" s="34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spans="1:26" ht="13.5" customHeight="1" x14ac:dyDescent="0.2">
      <c r="A421" s="27"/>
      <c r="B421" s="27"/>
      <c r="C421" s="27"/>
      <c r="D421" s="27"/>
      <c r="E421" s="27"/>
      <c r="F421" s="27"/>
      <c r="G421" s="27"/>
      <c r="H421" s="27"/>
      <c r="I421" s="27"/>
      <c r="J421" s="34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spans="1:26" ht="13.5" customHeight="1" x14ac:dyDescent="0.2">
      <c r="A422" s="27"/>
      <c r="B422" s="27"/>
      <c r="C422" s="27"/>
      <c r="D422" s="27"/>
      <c r="E422" s="27"/>
      <c r="F422" s="27"/>
      <c r="G422" s="27"/>
      <c r="H422" s="27"/>
      <c r="I422" s="27"/>
      <c r="J422" s="34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spans="1:26" ht="13.5" customHeight="1" x14ac:dyDescent="0.2">
      <c r="A423" s="27"/>
      <c r="B423" s="27"/>
      <c r="C423" s="27"/>
      <c r="D423" s="27"/>
      <c r="E423" s="27"/>
      <c r="F423" s="27"/>
      <c r="G423" s="27"/>
      <c r="H423" s="27"/>
      <c r="I423" s="27"/>
      <c r="J423" s="34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spans="1:26" ht="13.5" customHeight="1" x14ac:dyDescent="0.2">
      <c r="A424" s="27"/>
      <c r="B424" s="27"/>
      <c r="C424" s="27"/>
      <c r="D424" s="27"/>
      <c r="E424" s="27"/>
      <c r="F424" s="27"/>
      <c r="G424" s="27"/>
      <c r="H424" s="27"/>
      <c r="I424" s="27"/>
      <c r="J424" s="34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spans="1:26" ht="13.5" customHeight="1" x14ac:dyDescent="0.2">
      <c r="A425" s="27"/>
      <c r="B425" s="27"/>
      <c r="C425" s="27"/>
      <c r="D425" s="27"/>
      <c r="E425" s="27"/>
      <c r="F425" s="27"/>
      <c r="G425" s="27"/>
      <c r="H425" s="27"/>
      <c r="I425" s="27"/>
      <c r="J425" s="34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spans="1:26" ht="13.5" customHeight="1" x14ac:dyDescent="0.2">
      <c r="A426" s="27"/>
      <c r="B426" s="27"/>
      <c r="C426" s="27"/>
      <c r="D426" s="27"/>
      <c r="E426" s="27"/>
      <c r="F426" s="27"/>
      <c r="G426" s="27"/>
      <c r="H426" s="27"/>
      <c r="I426" s="27"/>
      <c r="J426" s="34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spans="1:26" ht="13.5" customHeight="1" x14ac:dyDescent="0.2">
      <c r="A427" s="27"/>
      <c r="B427" s="27"/>
      <c r="C427" s="27"/>
      <c r="D427" s="27"/>
      <c r="E427" s="27"/>
      <c r="F427" s="27"/>
      <c r="G427" s="27"/>
      <c r="H427" s="27"/>
      <c r="I427" s="27"/>
      <c r="J427" s="34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spans="1:26" ht="13.5" customHeight="1" x14ac:dyDescent="0.2">
      <c r="A428" s="27"/>
      <c r="B428" s="27"/>
      <c r="C428" s="27"/>
      <c r="D428" s="27"/>
      <c r="E428" s="27"/>
      <c r="F428" s="27"/>
      <c r="G428" s="27"/>
      <c r="H428" s="27"/>
      <c r="I428" s="27"/>
      <c r="J428" s="34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spans="1:26" ht="13.5" customHeight="1" x14ac:dyDescent="0.2">
      <c r="A429" s="27"/>
      <c r="B429" s="27"/>
      <c r="C429" s="27"/>
      <c r="D429" s="27"/>
      <c r="E429" s="27"/>
      <c r="F429" s="27"/>
      <c r="G429" s="27"/>
      <c r="H429" s="27"/>
      <c r="I429" s="27"/>
      <c r="J429" s="34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spans="1:26" ht="13.5" customHeight="1" x14ac:dyDescent="0.2">
      <c r="A430" s="27"/>
      <c r="B430" s="27"/>
      <c r="C430" s="27"/>
      <c r="D430" s="27"/>
      <c r="E430" s="27"/>
      <c r="F430" s="27"/>
      <c r="G430" s="27"/>
      <c r="H430" s="27"/>
      <c r="I430" s="27"/>
      <c r="J430" s="34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spans="1:26" ht="13.5" customHeight="1" x14ac:dyDescent="0.2">
      <c r="A431" s="27"/>
      <c r="B431" s="27"/>
      <c r="C431" s="27"/>
      <c r="D431" s="27"/>
      <c r="E431" s="27"/>
      <c r="F431" s="27"/>
      <c r="G431" s="27"/>
      <c r="H431" s="27"/>
      <c r="I431" s="27"/>
      <c r="J431" s="34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spans="1:26" ht="13.5" customHeight="1" x14ac:dyDescent="0.2">
      <c r="A432" s="27"/>
      <c r="B432" s="27"/>
      <c r="C432" s="27"/>
      <c r="D432" s="27"/>
      <c r="E432" s="27"/>
      <c r="F432" s="27"/>
      <c r="G432" s="27"/>
      <c r="H432" s="27"/>
      <c r="I432" s="27"/>
      <c r="J432" s="34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spans="1:26" ht="13.5" customHeight="1" x14ac:dyDescent="0.2">
      <c r="A433" s="27"/>
      <c r="B433" s="27"/>
      <c r="C433" s="27"/>
      <c r="D433" s="27"/>
      <c r="E433" s="27"/>
      <c r="F433" s="27"/>
      <c r="G433" s="27"/>
      <c r="H433" s="27"/>
      <c r="I433" s="27"/>
      <c r="J433" s="34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spans="1:26" ht="13.5" customHeight="1" x14ac:dyDescent="0.2">
      <c r="A434" s="27"/>
      <c r="B434" s="27"/>
      <c r="C434" s="27"/>
      <c r="D434" s="27"/>
      <c r="E434" s="27"/>
      <c r="F434" s="27"/>
      <c r="G434" s="27"/>
      <c r="H434" s="27"/>
      <c r="I434" s="27"/>
      <c r="J434" s="34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spans="1:26" ht="13.5" customHeight="1" x14ac:dyDescent="0.2">
      <c r="A435" s="27"/>
      <c r="B435" s="27"/>
      <c r="C435" s="27"/>
      <c r="D435" s="27"/>
      <c r="E435" s="27"/>
      <c r="F435" s="27"/>
      <c r="G435" s="27"/>
      <c r="H435" s="27"/>
      <c r="I435" s="27"/>
      <c r="J435" s="34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spans="1:26" ht="13.5" customHeight="1" x14ac:dyDescent="0.2">
      <c r="A436" s="27"/>
      <c r="B436" s="27"/>
      <c r="C436" s="27"/>
      <c r="D436" s="27"/>
      <c r="E436" s="27"/>
      <c r="F436" s="27"/>
      <c r="G436" s="27"/>
      <c r="H436" s="27"/>
      <c r="I436" s="27"/>
      <c r="J436" s="34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spans="1:26" ht="13.5" customHeight="1" x14ac:dyDescent="0.2">
      <c r="A437" s="27"/>
      <c r="B437" s="27"/>
      <c r="C437" s="27"/>
      <c r="D437" s="27"/>
      <c r="E437" s="27"/>
      <c r="F437" s="27"/>
      <c r="G437" s="27"/>
      <c r="H437" s="27"/>
      <c r="I437" s="27"/>
      <c r="J437" s="34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spans="1:26" ht="13.5" customHeight="1" x14ac:dyDescent="0.2">
      <c r="A438" s="27"/>
      <c r="B438" s="27"/>
      <c r="C438" s="27"/>
      <c r="D438" s="27"/>
      <c r="E438" s="27"/>
      <c r="F438" s="27"/>
      <c r="G438" s="27"/>
      <c r="H438" s="27"/>
      <c r="I438" s="27"/>
      <c r="J438" s="34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spans="1:26" ht="13.5" customHeight="1" x14ac:dyDescent="0.2">
      <c r="A439" s="27"/>
      <c r="B439" s="27"/>
      <c r="C439" s="27"/>
      <c r="D439" s="27"/>
      <c r="E439" s="27"/>
      <c r="F439" s="27"/>
      <c r="G439" s="27"/>
      <c r="H439" s="27"/>
      <c r="I439" s="27"/>
      <c r="J439" s="34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spans="1:26" ht="13.5" customHeight="1" x14ac:dyDescent="0.2">
      <c r="A440" s="27"/>
      <c r="B440" s="27"/>
      <c r="C440" s="27"/>
      <c r="D440" s="27"/>
      <c r="E440" s="27"/>
      <c r="F440" s="27"/>
      <c r="G440" s="27"/>
      <c r="H440" s="27"/>
      <c r="I440" s="27"/>
      <c r="J440" s="34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spans="1:26" ht="13.5" customHeight="1" x14ac:dyDescent="0.2">
      <c r="A441" s="27"/>
      <c r="B441" s="27"/>
      <c r="C441" s="27"/>
      <c r="D441" s="27"/>
      <c r="E441" s="27"/>
      <c r="F441" s="27"/>
      <c r="G441" s="27"/>
      <c r="H441" s="27"/>
      <c r="I441" s="27"/>
      <c r="J441" s="34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spans="1:26" ht="13.5" customHeight="1" x14ac:dyDescent="0.2">
      <c r="A442" s="27"/>
      <c r="B442" s="27"/>
      <c r="C442" s="27"/>
      <c r="D442" s="27"/>
      <c r="E442" s="27"/>
      <c r="F442" s="27"/>
      <c r="G442" s="27"/>
      <c r="H442" s="27"/>
      <c r="I442" s="27"/>
      <c r="J442" s="34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spans="1:26" ht="13.5" customHeight="1" x14ac:dyDescent="0.2">
      <c r="A443" s="27"/>
      <c r="B443" s="27"/>
      <c r="C443" s="27"/>
      <c r="D443" s="27"/>
      <c r="E443" s="27"/>
      <c r="F443" s="27"/>
      <c r="G443" s="27"/>
      <c r="H443" s="27"/>
      <c r="I443" s="27"/>
      <c r="J443" s="34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spans="1:26" ht="13.5" customHeight="1" x14ac:dyDescent="0.2">
      <c r="A444" s="27"/>
      <c r="B444" s="27"/>
      <c r="C444" s="27"/>
      <c r="D444" s="27"/>
      <c r="E444" s="27"/>
      <c r="F444" s="27"/>
      <c r="G444" s="27"/>
      <c r="H444" s="27"/>
      <c r="I444" s="27"/>
      <c r="J444" s="34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spans="1:26" ht="13.5" customHeight="1" x14ac:dyDescent="0.2">
      <c r="A445" s="27"/>
      <c r="B445" s="27"/>
      <c r="C445" s="27"/>
      <c r="D445" s="27"/>
      <c r="E445" s="27"/>
      <c r="F445" s="27"/>
      <c r="G445" s="27"/>
      <c r="H445" s="27"/>
      <c r="I445" s="27"/>
      <c r="J445" s="34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spans="1:26" ht="13.5" customHeight="1" x14ac:dyDescent="0.2">
      <c r="A446" s="27"/>
      <c r="B446" s="27"/>
      <c r="C446" s="27"/>
      <c r="D446" s="27"/>
      <c r="E446" s="27"/>
      <c r="F446" s="27"/>
      <c r="G446" s="27"/>
      <c r="H446" s="27"/>
      <c r="I446" s="27"/>
      <c r="J446" s="34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spans="1:26" ht="13.5" customHeight="1" x14ac:dyDescent="0.2">
      <c r="A447" s="27"/>
      <c r="B447" s="27"/>
      <c r="C447" s="27"/>
      <c r="D447" s="27"/>
      <c r="E447" s="27"/>
      <c r="F447" s="27"/>
      <c r="G447" s="27"/>
      <c r="H447" s="27"/>
      <c r="I447" s="27"/>
      <c r="J447" s="34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spans="1:26" ht="13.5" customHeight="1" x14ac:dyDescent="0.2">
      <c r="A448" s="27"/>
      <c r="B448" s="27"/>
      <c r="C448" s="27"/>
      <c r="D448" s="27"/>
      <c r="E448" s="27"/>
      <c r="F448" s="27"/>
      <c r="G448" s="27"/>
      <c r="H448" s="27"/>
      <c r="I448" s="27"/>
      <c r="J448" s="34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spans="1:26" ht="13.5" customHeight="1" x14ac:dyDescent="0.2">
      <c r="A449" s="27"/>
      <c r="B449" s="27"/>
      <c r="C449" s="27"/>
      <c r="D449" s="27"/>
      <c r="E449" s="27"/>
      <c r="F449" s="27"/>
      <c r="G449" s="27"/>
      <c r="H449" s="27"/>
      <c r="I449" s="27"/>
      <c r="J449" s="34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spans="1:26" ht="13.5" customHeight="1" x14ac:dyDescent="0.2">
      <c r="A450" s="27"/>
      <c r="B450" s="27"/>
      <c r="C450" s="27"/>
      <c r="D450" s="27"/>
      <c r="E450" s="27"/>
      <c r="F450" s="27"/>
      <c r="G450" s="27"/>
      <c r="H450" s="27"/>
      <c r="I450" s="27"/>
      <c r="J450" s="34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spans="1:26" ht="13.5" customHeight="1" x14ac:dyDescent="0.2">
      <c r="A451" s="27"/>
      <c r="B451" s="27"/>
      <c r="C451" s="27"/>
      <c r="D451" s="27"/>
      <c r="E451" s="27"/>
      <c r="F451" s="27"/>
      <c r="G451" s="27"/>
      <c r="H451" s="27"/>
      <c r="I451" s="27"/>
      <c r="J451" s="34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spans="1:26" ht="13.5" customHeight="1" x14ac:dyDescent="0.2">
      <c r="A452" s="27"/>
      <c r="B452" s="27"/>
      <c r="C452" s="27"/>
      <c r="D452" s="27"/>
      <c r="E452" s="27"/>
      <c r="F452" s="27"/>
      <c r="G452" s="27"/>
      <c r="H452" s="27"/>
      <c r="I452" s="27"/>
      <c r="J452" s="34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spans="1:26" ht="13.5" customHeight="1" x14ac:dyDescent="0.2">
      <c r="A453" s="27"/>
      <c r="B453" s="27"/>
      <c r="C453" s="27"/>
      <c r="D453" s="27"/>
      <c r="E453" s="27"/>
      <c r="F453" s="27"/>
      <c r="G453" s="27"/>
      <c r="H453" s="27"/>
      <c r="I453" s="27"/>
      <c r="J453" s="34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spans="1:26" ht="13.5" customHeight="1" x14ac:dyDescent="0.2">
      <c r="A454" s="27"/>
      <c r="B454" s="27"/>
      <c r="C454" s="27"/>
      <c r="D454" s="27"/>
      <c r="E454" s="27"/>
      <c r="F454" s="27"/>
      <c r="G454" s="27"/>
      <c r="H454" s="27"/>
      <c r="I454" s="27"/>
      <c r="J454" s="34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spans="1:26" ht="13.5" customHeight="1" x14ac:dyDescent="0.2">
      <c r="A455" s="27"/>
      <c r="B455" s="27"/>
      <c r="C455" s="27"/>
      <c r="D455" s="27"/>
      <c r="E455" s="27"/>
      <c r="F455" s="27"/>
      <c r="G455" s="27"/>
      <c r="H455" s="27"/>
      <c r="I455" s="27"/>
      <c r="J455" s="34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spans="1:26" ht="13.5" customHeight="1" x14ac:dyDescent="0.2">
      <c r="A456" s="27"/>
      <c r="B456" s="27"/>
      <c r="C456" s="27"/>
      <c r="D456" s="27"/>
      <c r="E456" s="27"/>
      <c r="F456" s="27"/>
      <c r="G456" s="27"/>
      <c r="H456" s="27"/>
      <c r="I456" s="27"/>
      <c r="J456" s="34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spans="1:26" ht="13.5" customHeight="1" x14ac:dyDescent="0.2">
      <c r="A457" s="27"/>
      <c r="B457" s="27"/>
      <c r="C457" s="27"/>
      <c r="D457" s="27"/>
      <c r="E457" s="27"/>
      <c r="F457" s="27"/>
      <c r="G457" s="27"/>
      <c r="H457" s="27"/>
      <c r="I457" s="27"/>
      <c r="J457" s="34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spans="1:26" ht="13.5" customHeight="1" x14ac:dyDescent="0.2">
      <c r="A458" s="27"/>
      <c r="B458" s="27"/>
      <c r="C458" s="27"/>
      <c r="D458" s="27"/>
      <c r="E458" s="27"/>
      <c r="F458" s="27"/>
      <c r="G458" s="27"/>
      <c r="H458" s="27"/>
      <c r="I458" s="27"/>
      <c r="J458" s="34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spans="1:26" ht="13.5" customHeight="1" x14ac:dyDescent="0.2">
      <c r="A459" s="27"/>
      <c r="B459" s="27"/>
      <c r="C459" s="27"/>
      <c r="D459" s="27"/>
      <c r="E459" s="27"/>
      <c r="F459" s="27"/>
      <c r="G459" s="27"/>
      <c r="H459" s="27"/>
      <c r="I459" s="27"/>
      <c r="J459" s="34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spans="1:26" ht="13.5" customHeight="1" x14ac:dyDescent="0.2">
      <c r="A460" s="27"/>
      <c r="B460" s="27"/>
      <c r="C460" s="27"/>
      <c r="D460" s="27"/>
      <c r="E460" s="27"/>
      <c r="F460" s="27"/>
      <c r="G460" s="27"/>
      <c r="H460" s="27"/>
      <c r="I460" s="27"/>
      <c r="J460" s="34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spans="1:26" ht="13.5" customHeight="1" x14ac:dyDescent="0.2">
      <c r="A461" s="27"/>
      <c r="B461" s="27"/>
      <c r="C461" s="27"/>
      <c r="D461" s="27"/>
      <c r="E461" s="27"/>
      <c r="F461" s="27"/>
      <c r="G461" s="27"/>
      <c r="H461" s="27"/>
      <c r="I461" s="27"/>
      <c r="J461" s="34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spans="1:26" ht="13.5" customHeight="1" x14ac:dyDescent="0.2">
      <c r="A462" s="27"/>
      <c r="B462" s="27"/>
      <c r="C462" s="27"/>
      <c r="D462" s="27"/>
      <c r="E462" s="27"/>
      <c r="F462" s="27"/>
      <c r="G462" s="27"/>
      <c r="H462" s="27"/>
      <c r="I462" s="27"/>
      <c r="J462" s="34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spans="1:26" ht="13.5" customHeight="1" x14ac:dyDescent="0.2">
      <c r="A463" s="27"/>
      <c r="B463" s="27"/>
      <c r="C463" s="27"/>
      <c r="D463" s="27"/>
      <c r="E463" s="27"/>
      <c r="F463" s="27"/>
      <c r="G463" s="27"/>
      <c r="H463" s="27"/>
      <c r="I463" s="27"/>
      <c r="J463" s="34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spans="1:26" ht="13.5" customHeight="1" x14ac:dyDescent="0.2">
      <c r="A464" s="27"/>
      <c r="B464" s="27"/>
      <c r="C464" s="27"/>
      <c r="D464" s="27"/>
      <c r="E464" s="27"/>
      <c r="F464" s="27"/>
      <c r="G464" s="27"/>
      <c r="H464" s="27"/>
      <c r="I464" s="27"/>
      <c r="J464" s="34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spans="1:26" ht="13.5" customHeight="1" x14ac:dyDescent="0.2">
      <c r="A465" s="27"/>
      <c r="B465" s="27"/>
      <c r="C465" s="27"/>
      <c r="D465" s="27"/>
      <c r="E465" s="27"/>
      <c r="F465" s="27"/>
      <c r="G465" s="27"/>
      <c r="H465" s="27"/>
      <c r="I465" s="27"/>
      <c r="J465" s="34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spans="1:26" ht="13.5" customHeight="1" x14ac:dyDescent="0.2">
      <c r="A466" s="27"/>
      <c r="B466" s="27"/>
      <c r="C466" s="27"/>
      <c r="D466" s="27"/>
      <c r="E466" s="27"/>
      <c r="F466" s="27"/>
      <c r="G466" s="27"/>
      <c r="H466" s="27"/>
      <c r="I466" s="27"/>
      <c r="J466" s="34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spans="1:26" ht="13.5" customHeight="1" x14ac:dyDescent="0.2">
      <c r="A467" s="27"/>
      <c r="B467" s="27"/>
      <c r="C467" s="27"/>
      <c r="D467" s="27"/>
      <c r="E467" s="27"/>
      <c r="F467" s="27"/>
      <c r="G467" s="27"/>
      <c r="H467" s="27"/>
      <c r="I467" s="27"/>
      <c r="J467" s="34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spans="1:26" ht="13.5" customHeight="1" x14ac:dyDescent="0.2">
      <c r="A468" s="27"/>
      <c r="B468" s="27"/>
      <c r="C468" s="27"/>
      <c r="D468" s="27"/>
      <c r="E468" s="27"/>
      <c r="F468" s="27"/>
      <c r="G468" s="27"/>
      <c r="H468" s="27"/>
      <c r="I468" s="27"/>
      <c r="J468" s="34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spans="1:26" ht="13.5" customHeight="1" x14ac:dyDescent="0.2">
      <c r="A469" s="27"/>
      <c r="B469" s="27"/>
      <c r="C469" s="27"/>
      <c r="D469" s="27"/>
      <c r="E469" s="27"/>
      <c r="F469" s="27"/>
      <c r="G469" s="27"/>
      <c r="H469" s="27"/>
      <c r="I469" s="27"/>
      <c r="J469" s="34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spans="1:26" ht="13.5" customHeight="1" x14ac:dyDescent="0.2">
      <c r="A470" s="27"/>
      <c r="B470" s="27"/>
      <c r="C470" s="27"/>
      <c r="D470" s="27"/>
      <c r="E470" s="27"/>
      <c r="F470" s="27"/>
      <c r="G470" s="27"/>
      <c r="H470" s="27"/>
      <c r="I470" s="27"/>
      <c r="J470" s="34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spans="1:26" ht="13.5" customHeight="1" x14ac:dyDescent="0.2">
      <c r="A471" s="27"/>
      <c r="B471" s="27"/>
      <c r="C471" s="27"/>
      <c r="D471" s="27"/>
      <c r="E471" s="27"/>
      <c r="F471" s="27"/>
      <c r="G471" s="27"/>
      <c r="H471" s="27"/>
      <c r="I471" s="27"/>
      <c r="J471" s="34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spans="1:26" ht="13.5" customHeight="1" x14ac:dyDescent="0.2">
      <c r="A472" s="27"/>
      <c r="B472" s="27"/>
      <c r="C472" s="27"/>
      <c r="D472" s="27"/>
      <c r="E472" s="27"/>
      <c r="F472" s="27"/>
      <c r="G472" s="27"/>
      <c r="H472" s="27"/>
      <c r="I472" s="27"/>
      <c r="J472" s="34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spans="1:26" ht="13.5" customHeight="1" x14ac:dyDescent="0.2">
      <c r="A473" s="27"/>
      <c r="B473" s="27"/>
      <c r="C473" s="27"/>
      <c r="D473" s="27"/>
      <c r="E473" s="27"/>
      <c r="F473" s="27"/>
      <c r="G473" s="27"/>
      <c r="H473" s="27"/>
      <c r="I473" s="27"/>
      <c r="J473" s="34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spans="1:26" ht="13.5" customHeight="1" x14ac:dyDescent="0.2">
      <c r="A474" s="27"/>
      <c r="B474" s="27"/>
      <c r="C474" s="27"/>
      <c r="D474" s="27"/>
      <c r="E474" s="27"/>
      <c r="F474" s="27"/>
      <c r="G474" s="27"/>
      <c r="H474" s="27"/>
      <c r="I474" s="27"/>
      <c r="J474" s="34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spans="1:26" ht="13.5" customHeight="1" x14ac:dyDescent="0.2">
      <c r="A475" s="27"/>
      <c r="B475" s="27"/>
      <c r="C475" s="27"/>
      <c r="D475" s="27"/>
      <c r="E475" s="27"/>
      <c r="F475" s="27"/>
      <c r="G475" s="27"/>
      <c r="H475" s="27"/>
      <c r="I475" s="27"/>
      <c r="J475" s="34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spans="1:26" ht="13.5" customHeight="1" x14ac:dyDescent="0.2">
      <c r="A476" s="27"/>
      <c r="B476" s="27"/>
      <c r="C476" s="27"/>
      <c r="D476" s="27"/>
      <c r="E476" s="27"/>
      <c r="F476" s="27"/>
      <c r="G476" s="27"/>
      <c r="H476" s="27"/>
      <c r="I476" s="27"/>
      <c r="J476" s="34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spans="1:26" ht="13.5" customHeight="1" x14ac:dyDescent="0.2">
      <c r="A477" s="27"/>
      <c r="B477" s="27"/>
      <c r="C477" s="27"/>
      <c r="D477" s="27"/>
      <c r="E477" s="27"/>
      <c r="F477" s="27"/>
      <c r="G477" s="27"/>
      <c r="H477" s="27"/>
      <c r="I477" s="27"/>
      <c r="J477" s="34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spans="1:26" ht="13.5" customHeight="1" x14ac:dyDescent="0.2">
      <c r="A478" s="27"/>
      <c r="B478" s="27"/>
      <c r="C478" s="27"/>
      <c r="D478" s="27"/>
      <c r="E478" s="27"/>
      <c r="F478" s="27"/>
      <c r="G478" s="27"/>
      <c r="H478" s="27"/>
      <c r="I478" s="27"/>
      <c r="J478" s="34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spans="1:26" ht="13.5" customHeight="1" x14ac:dyDescent="0.2">
      <c r="A479" s="27"/>
      <c r="B479" s="27"/>
      <c r="C479" s="27"/>
      <c r="D479" s="27"/>
      <c r="E479" s="27"/>
      <c r="F479" s="27"/>
      <c r="G479" s="27"/>
      <c r="H479" s="27"/>
      <c r="I479" s="27"/>
      <c r="J479" s="34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spans="1:26" ht="13.5" customHeight="1" x14ac:dyDescent="0.2">
      <c r="A480" s="27"/>
      <c r="B480" s="27"/>
      <c r="C480" s="27"/>
      <c r="D480" s="27"/>
      <c r="E480" s="27"/>
      <c r="F480" s="27"/>
      <c r="G480" s="27"/>
      <c r="H480" s="27"/>
      <c r="I480" s="27"/>
      <c r="J480" s="34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spans="1:26" ht="13.5" customHeight="1" x14ac:dyDescent="0.2">
      <c r="A481" s="27"/>
      <c r="B481" s="27"/>
      <c r="C481" s="27"/>
      <c r="D481" s="27"/>
      <c r="E481" s="27"/>
      <c r="F481" s="27"/>
      <c r="G481" s="27"/>
      <c r="H481" s="27"/>
      <c r="I481" s="27"/>
      <c r="J481" s="34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spans="1:26" ht="13.5" customHeight="1" x14ac:dyDescent="0.2">
      <c r="A482" s="27"/>
      <c r="B482" s="27"/>
      <c r="C482" s="27"/>
      <c r="D482" s="27"/>
      <c r="E482" s="27"/>
      <c r="F482" s="27"/>
      <c r="G482" s="27"/>
      <c r="H482" s="27"/>
      <c r="I482" s="27"/>
      <c r="J482" s="34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spans="1:26" ht="13.5" customHeight="1" x14ac:dyDescent="0.2">
      <c r="A483" s="27"/>
      <c r="B483" s="27"/>
      <c r="C483" s="27"/>
      <c r="D483" s="27"/>
      <c r="E483" s="27"/>
      <c r="F483" s="27"/>
      <c r="G483" s="27"/>
      <c r="H483" s="27"/>
      <c r="I483" s="27"/>
      <c r="J483" s="34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spans="1:26" ht="13.5" customHeight="1" x14ac:dyDescent="0.2">
      <c r="A484" s="27"/>
      <c r="B484" s="27"/>
      <c r="C484" s="27"/>
      <c r="D484" s="27"/>
      <c r="E484" s="27"/>
      <c r="F484" s="27"/>
      <c r="G484" s="27"/>
      <c r="H484" s="27"/>
      <c r="I484" s="27"/>
      <c r="J484" s="34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spans="1:26" ht="13.5" customHeight="1" x14ac:dyDescent="0.2">
      <c r="A485" s="27"/>
      <c r="B485" s="27"/>
      <c r="C485" s="27"/>
      <c r="D485" s="27"/>
      <c r="E485" s="27"/>
      <c r="F485" s="27"/>
      <c r="G485" s="27"/>
      <c r="H485" s="27"/>
      <c r="I485" s="27"/>
      <c r="J485" s="34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spans="1:26" ht="13.5" customHeight="1" x14ac:dyDescent="0.2">
      <c r="A486" s="27"/>
      <c r="B486" s="27"/>
      <c r="C486" s="27"/>
      <c r="D486" s="27"/>
      <c r="E486" s="27"/>
      <c r="F486" s="27"/>
      <c r="G486" s="27"/>
      <c r="H486" s="27"/>
      <c r="I486" s="27"/>
      <c r="J486" s="34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spans="1:26" ht="13.5" customHeight="1" x14ac:dyDescent="0.2">
      <c r="A487" s="27"/>
      <c r="B487" s="27"/>
      <c r="C487" s="27"/>
      <c r="D487" s="27"/>
      <c r="E487" s="27"/>
      <c r="F487" s="27"/>
      <c r="G487" s="27"/>
      <c r="H487" s="27"/>
      <c r="I487" s="27"/>
      <c r="J487" s="34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spans="1:26" ht="13.5" customHeight="1" x14ac:dyDescent="0.2">
      <c r="A488" s="27"/>
      <c r="B488" s="27"/>
      <c r="C488" s="27"/>
      <c r="D488" s="27"/>
      <c r="E488" s="27"/>
      <c r="F488" s="27"/>
      <c r="G488" s="27"/>
      <c r="H488" s="27"/>
      <c r="I488" s="27"/>
      <c r="J488" s="34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spans="1:26" ht="13.5" customHeight="1" x14ac:dyDescent="0.2">
      <c r="A489" s="27"/>
      <c r="B489" s="27"/>
      <c r="C489" s="27"/>
      <c r="D489" s="27"/>
      <c r="E489" s="27"/>
      <c r="F489" s="27"/>
      <c r="G489" s="27"/>
      <c r="H489" s="27"/>
      <c r="I489" s="27"/>
      <c r="J489" s="34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spans="1:26" ht="13.5" customHeight="1" x14ac:dyDescent="0.2">
      <c r="A490" s="27"/>
      <c r="B490" s="27"/>
      <c r="C490" s="27"/>
      <c r="D490" s="27"/>
      <c r="E490" s="27"/>
      <c r="F490" s="27"/>
      <c r="G490" s="27"/>
      <c r="H490" s="27"/>
      <c r="I490" s="27"/>
      <c r="J490" s="34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spans="1:26" ht="13.5" customHeight="1" x14ac:dyDescent="0.2">
      <c r="A491" s="27"/>
      <c r="B491" s="27"/>
      <c r="C491" s="27"/>
      <c r="D491" s="27"/>
      <c r="E491" s="27"/>
      <c r="F491" s="27"/>
      <c r="G491" s="27"/>
      <c r="H491" s="27"/>
      <c r="I491" s="27"/>
      <c r="J491" s="34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spans="1:26" ht="13.5" customHeight="1" x14ac:dyDescent="0.2">
      <c r="A492" s="27"/>
      <c r="B492" s="27"/>
      <c r="C492" s="27"/>
      <c r="D492" s="27"/>
      <c r="E492" s="27"/>
      <c r="F492" s="27"/>
      <c r="G492" s="27"/>
      <c r="H492" s="27"/>
      <c r="I492" s="27"/>
      <c r="J492" s="34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spans="1:26" ht="13.5" customHeight="1" x14ac:dyDescent="0.2">
      <c r="A493" s="27"/>
      <c r="B493" s="27"/>
      <c r="C493" s="27"/>
      <c r="D493" s="27"/>
      <c r="E493" s="27"/>
      <c r="F493" s="27"/>
      <c r="G493" s="27"/>
      <c r="H493" s="27"/>
      <c r="I493" s="27"/>
      <c r="J493" s="34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spans="1:26" ht="13.5" customHeight="1" x14ac:dyDescent="0.2">
      <c r="A494" s="27"/>
      <c r="B494" s="27"/>
      <c r="C494" s="27"/>
      <c r="D494" s="27"/>
      <c r="E494" s="27"/>
      <c r="F494" s="27"/>
      <c r="G494" s="27"/>
      <c r="H494" s="27"/>
      <c r="I494" s="27"/>
      <c r="J494" s="34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spans="1:26" ht="13.5" customHeight="1" x14ac:dyDescent="0.2">
      <c r="A495" s="27"/>
      <c r="B495" s="27"/>
      <c r="C495" s="27"/>
      <c r="D495" s="27"/>
      <c r="E495" s="27"/>
      <c r="F495" s="27"/>
      <c r="G495" s="27"/>
      <c r="H495" s="27"/>
      <c r="I495" s="27"/>
      <c r="J495" s="34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spans="1:26" ht="13.5" customHeight="1" x14ac:dyDescent="0.2">
      <c r="A496" s="27"/>
      <c r="B496" s="27"/>
      <c r="C496" s="27"/>
      <c r="D496" s="27"/>
      <c r="E496" s="27"/>
      <c r="F496" s="27"/>
      <c r="G496" s="27"/>
      <c r="H496" s="27"/>
      <c r="I496" s="27"/>
      <c r="J496" s="34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spans="1:26" ht="13.5" customHeight="1" x14ac:dyDescent="0.2">
      <c r="A497" s="27"/>
      <c r="B497" s="27"/>
      <c r="C497" s="27"/>
      <c r="D497" s="27"/>
      <c r="E497" s="27"/>
      <c r="F497" s="27"/>
      <c r="G497" s="27"/>
      <c r="H497" s="27"/>
      <c r="I497" s="27"/>
      <c r="J497" s="34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spans="1:26" ht="13.5" customHeight="1" x14ac:dyDescent="0.2">
      <c r="A498" s="27"/>
      <c r="B498" s="27"/>
      <c r="C498" s="27"/>
      <c r="D498" s="27"/>
      <c r="E498" s="27"/>
      <c r="F498" s="27"/>
      <c r="G498" s="27"/>
      <c r="H498" s="27"/>
      <c r="I498" s="27"/>
      <c r="J498" s="34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spans="1:26" ht="13.5" customHeight="1" x14ac:dyDescent="0.2">
      <c r="A499" s="27"/>
      <c r="B499" s="27"/>
      <c r="C499" s="27"/>
      <c r="D499" s="27"/>
      <c r="E499" s="27"/>
      <c r="F499" s="27"/>
      <c r="G499" s="27"/>
      <c r="H499" s="27"/>
      <c r="I499" s="27"/>
      <c r="J499" s="34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spans="1:26" ht="13.5" customHeight="1" x14ac:dyDescent="0.2">
      <c r="A500" s="27"/>
      <c r="B500" s="27"/>
      <c r="C500" s="27"/>
      <c r="D500" s="27"/>
      <c r="E500" s="27"/>
      <c r="F500" s="27"/>
      <c r="G500" s="27"/>
      <c r="H500" s="27"/>
      <c r="I500" s="27"/>
      <c r="J500" s="34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spans="1:26" ht="13.5" customHeight="1" x14ac:dyDescent="0.2">
      <c r="A501" s="27"/>
      <c r="B501" s="27"/>
      <c r="C501" s="27"/>
      <c r="D501" s="27"/>
      <c r="E501" s="27"/>
      <c r="F501" s="27"/>
      <c r="G501" s="27"/>
      <c r="H501" s="27"/>
      <c r="I501" s="27"/>
      <c r="J501" s="34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spans="1:26" ht="13.5" customHeight="1" x14ac:dyDescent="0.2">
      <c r="A502" s="27"/>
      <c r="B502" s="27"/>
      <c r="C502" s="27"/>
      <c r="D502" s="27"/>
      <c r="E502" s="27"/>
      <c r="F502" s="27"/>
      <c r="G502" s="27"/>
      <c r="H502" s="27"/>
      <c r="I502" s="27"/>
      <c r="J502" s="34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spans="1:26" ht="13.5" customHeight="1" x14ac:dyDescent="0.2">
      <c r="A503" s="27"/>
      <c r="B503" s="27"/>
      <c r="C503" s="27"/>
      <c r="D503" s="27"/>
      <c r="E503" s="27"/>
      <c r="F503" s="27"/>
      <c r="G503" s="27"/>
      <c r="H503" s="27"/>
      <c r="I503" s="27"/>
      <c r="J503" s="34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spans="1:26" ht="13.5" customHeight="1" x14ac:dyDescent="0.2">
      <c r="A504" s="27"/>
      <c r="B504" s="27"/>
      <c r="C504" s="27"/>
      <c r="D504" s="27"/>
      <c r="E504" s="27"/>
      <c r="F504" s="27"/>
      <c r="G504" s="27"/>
      <c r="H504" s="27"/>
      <c r="I504" s="27"/>
      <c r="J504" s="34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spans="1:26" ht="13.5" customHeight="1" x14ac:dyDescent="0.2">
      <c r="A505" s="27"/>
      <c r="B505" s="27"/>
      <c r="C505" s="27"/>
      <c r="D505" s="27"/>
      <c r="E505" s="27"/>
      <c r="F505" s="27"/>
      <c r="G505" s="27"/>
      <c r="H505" s="27"/>
      <c r="I505" s="27"/>
      <c r="J505" s="34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spans="1:26" ht="13.5" customHeight="1" x14ac:dyDescent="0.2">
      <c r="A506" s="27"/>
      <c r="B506" s="27"/>
      <c r="C506" s="27"/>
      <c r="D506" s="27"/>
      <c r="E506" s="27"/>
      <c r="F506" s="27"/>
      <c r="G506" s="27"/>
      <c r="H506" s="27"/>
      <c r="I506" s="27"/>
      <c r="J506" s="34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spans="1:26" ht="13.5" customHeight="1" x14ac:dyDescent="0.2">
      <c r="A507" s="27"/>
      <c r="B507" s="27"/>
      <c r="C507" s="27"/>
      <c r="D507" s="27"/>
      <c r="E507" s="27"/>
      <c r="F507" s="27"/>
      <c r="G507" s="27"/>
      <c r="H507" s="27"/>
      <c r="I507" s="27"/>
      <c r="J507" s="34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spans="1:26" ht="13.5" customHeight="1" x14ac:dyDescent="0.2">
      <c r="A508" s="27"/>
      <c r="B508" s="27"/>
      <c r="C508" s="27"/>
      <c r="D508" s="27"/>
      <c r="E508" s="27"/>
      <c r="F508" s="27"/>
      <c r="G508" s="27"/>
      <c r="H508" s="27"/>
      <c r="I508" s="27"/>
      <c r="J508" s="34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spans="1:26" ht="13.5" customHeight="1" x14ac:dyDescent="0.2">
      <c r="A509" s="27"/>
      <c r="B509" s="27"/>
      <c r="C509" s="27"/>
      <c r="D509" s="27"/>
      <c r="E509" s="27"/>
      <c r="F509" s="27"/>
      <c r="G509" s="27"/>
      <c r="H509" s="27"/>
      <c r="I509" s="27"/>
      <c r="J509" s="34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spans="1:26" ht="13.5" customHeight="1" x14ac:dyDescent="0.2">
      <c r="A510" s="27"/>
      <c r="B510" s="27"/>
      <c r="C510" s="27"/>
      <c r="D510" s="27"/>
      <c r="E510" s="27"/>
      <c r="F510" s="27"/>
      <c r="G510" s="27"/>
      <c r="H510" s="27"/>
      <c r="I510" s="27"/>
      <c r="J510" s="34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spans="1:26" ht="13.5" customHeight="1" x14ac:dyDescent="0.2">
      <c r="A511" s="27"/>
      <c r="B511" s="27"/>
      <c r="C511" s="27"/>
      <c r="D511" s="27"/>
      <c r="E511" s="27"/>
      <c r="F511" s="27"/>
      <c r="G511" s="27"/>
      <c r="H511" s="27"/>
      <c r="I511" s="27"/>
      <c r="J511" s="34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spans="1:26" ht="13.5" customHeight="1" x14ac:dyDescent="0.2">
      <c r="A512" s="27"/>
      <c r="B512" s="27"/>
      <c r="C512" s="27"/>
      <c r="D512" s="27"/>
      <c r="E512" s="27"/>
      <c r="F512" s="27"/>
      <c r="G512" s="27"/>
      <c r="H512" s="27"/>
      <c r="I512" s="27"/>
      <c r="J512" s="34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spans="1:26" ht="13.5" customHeight="1" x14ac:dyDescent="0.2">
      <c r="A513" s="27"/>
      <c r="B513" s="27"/>
      <c r="C513" s="27"/>
      <c r="D513" s="27"/>
      <c r="E513" s="27"/>
      <c r="F513" s="27"/>
      <c r="G513" s="27"/>
      <c r="H513" s="27"/>
      <c r="I513" s="27"/>
      <c r="J513" s="34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spans="1:26" ht="13.5" customHeight="1" x14ac:dyDescent="0.2">
      <c r="A514" s="27"/>
      <c r="B514" s="27"/>
      <c r="C514" s="27"/>
      <c r="D514" s="27"/>
      <c r="E514" s="27"/>
      <c r="F514" s="27"/>
      <c r="G514" s="27"/>
      <c r="H514" s="27"/>
      <c r="I514" s="27"/>
      <c r="J514" s="34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spans="1:26" ht="13.5" customHeight="1" x14ac:dyDescent="0.2">
      <c r="A515" s="27"/>
      <c r="B515" s="27"/>
      <c r="C515" s="27"/>
      <c r="D515" s="27"/>
      <c r="E515" s="27"/>
      <c r="F515" s="27"/>
      <c r="G515" s="27"/>
      <c r="H515" s="27"/>
      <c r="I515" s="27"/>
      <c r="J515" s="34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spans="1:26" ht="13.5" customHeight="1" x14ac:dyDescent="0.2">
      <c r="A516" s="27"/>
      <c r="B516" s="27"/>
      <c r="C516" s="27"/>
      <c r="D516" s="27"/>
      <c r="E516" s="27"/>
      <c r="F516" s="27"/>
      <c r="G516" s="27"/>
      <c r="H516" s="27"/>
      <c r="I516" s="27"/>
      <c r="J516" s="34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spans="1:26" ht="13.5" customHeight="1" x14ac:dyDescent="0.2">
      <c r="A517" s="27"/>
      <c r="B517" s="27"/>
      <c r="C517" s="27"/>
      <c r="D517" s="27"/>
      <c r="E517" s="27"/>
      <c r="F517" s="27"/>
      <c r="G517" s="27"/>
      <c r="H517" s="27"/>
      <c r="I517" s="27"/>
      <c r="J517" s="34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spans="1:26" ht="13.5" customHeight="1" x14ac:dyDescent="0.2">
      <c r="A518" s="27"/>
      <c r="B518" s="27"/>
      <c r="C518" s="27"/>
      <c r="D518" s="27"/>
      <c r="E518" s="27"/>
      <c r="F518" s="27"/>
      <c r="G518" s="27"/>
      <c r="H518" s="27"/>
      <c r="I518" s="27"/>
      <c r="J518" s="34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spans="1:26" ht="13.5" customHeight="1" x14ac:dyDescent="0.2">
      <c r="A519" s="27"/>
      <c r="B519" s="27"/>
      <c r="C519" s="27"/>
      <c r="D519" s="27"/>
      <c r="E519" s="27"/>
      <c r="F519" s="27"/>
      <c r="G519" s="27"/>
      <c r="H519" s="27"/>
      <c r="I519" s="27"/>
      <c r="J519" s="34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spans="1:26" ht="13.5" customHeight="1" x14ac:dyDescent="0.2">
      <c r="A520" s="27"/>
      <c r="B520" s="27"/>
      <c r="C520" s="27"/>
      <c r="D520" s="27"/>
      <c r="E520" s="27"/>
      <c r="F520" s="27"/>
      <c r="G520" s="27"/>
      <c r="H520" s="27"/>
      <c r="I520" s="27"/>
      <c r="J520" s="34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spans="1:26" ht="13.5" customHeight="1" x14ac:dyDescent="0.2">
      <c r="A521" s="27"/>
      <c r="B521" s="27"/>
      <c r="C521" s="27"/>
      <c r="D521" s="27"/>
      <c r="E521" s="27"/>
      <c r="F521" s="27"/>
      <c r="G521" s="27"/>
      <c r="H521" s="27"/>
      <c r="I521" s="27"/>
      <c r="J521" s="34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spans="1:26" ht="13.5" customHeight="1" x14ac:dyDescent="0.2">
      <c r="A522" s="27"/>
      <c r="B522" s="27"/>
      <c r="C522" s="27"/>
      <c r="D522" s="27"/>
      <c r="E522" s="27"/>
      <c r="F522" s="27"/>
      <c r="G522" s="27"/>
      <c r="H522" s="27"/>
      <c r="I522" s="27"/>
      <c r="J522" s="34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spans="1:26" ht="13.5" customHeight="1" x14ac:dyDescent="0.2">
      <c r="A523" s="27"/>
      <c r="B523" s="27"/>
      <c r="C523" s="27"/>
      <c r="D523" s="27"/>
      <c r="E523" s="27"/>
      <c r="F523" s="27"/>
      <c r="G523" s="27"/>
      <c r="H523" s="27"/>
      <c r="I523" s="27"/>
      <c r="J523" s="34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spans="1:26" ht="13.5" customHeight="1" x14ac:dyDescent="0.2">
      <c r="A524" s="27"/>
      <c r="B524" s="27"/>
      <c r="C524" s="27"/>
      <c r="D524" s="27"/>
      <c r="E524" s="27"/>
      <c r="F524" s="27"/>
      <c r="G524" s="27"/>
      <c r="H524" s="27"/>
      <c r="I524" s="27"/>
      <c r="J524" s="34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spans="1:26" ht="13.5" customHeight="1" x14ac:dyDescent="0.2">
      <c r="A525" s="27"/>
      <c r="B525" s="27"/>
      <c r="C525" s="27"/>
      <c r="D525" s="27"/>
      <c r="E525" s="27"/>
      <c r="F525" s="27"/>
      <c r="G525" s="27"/>
      <c r="H525" s="27"/>
      <c r="I525" s="27"/>
      <c r="J525" s="34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spans="1:26" ht="13.5" customHeight="1" x14ac:dyDescent="0.2">
      <c r="A526" s="27"/>
      <c r="B526" s="27"/>
      <c r="C526" s="27"/>
      <c r="D526" s="27"/>
      <c r="E526" s="27"/>
      <c r="F526" s="27"/>
      <c r="G526" s="27"/>
      <c r="H526" s="27"/>
      <c r="I526" s="27"/>
      <c r="J526" s="34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spans="1:26" ht="13.5" customHeight="1" x14ac:dyDescent="0.2">
      <c r="A527" s="27"/>
      <c r="B527" s="27"/>
      <c r="C527" s="27"/>
      <c r="D527" s="27"/>
      <c r="E527" s="27"/>
      <c r="F527" s="27"/>
      <c r="G527" s="27"/>
      <c r="H527" s="27"/>
      <c r="I527" s="27"/>
      <c r="J527" s="34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spans="1:26" ht="13.5" customHeight="1" x14ac:dyDescent="0.2">
      <c r="A528" s="27"/>
      <c r="B528" s="27"/>
      <c r="C528" s="27"/>
      <c r="D528" s="27"/>
      <c r="E528" s="27"/>
      <c r="F528" s="27"/>
      <c r="G528" s="27"/>
      <c r="H528" s="27"/>
      <c r="I528" s="27"/>
      <c r="J528" s="34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spans="1:26" ht="13.5" customHeight="1" x14ac:dyDescent="0.2">
      <c r="A529" s="27"/>
      <c r="B529" s="27"/>
      <c r="C529" s="27"/>
      <c r="D529" s="27"/>
      <c r="E529" s="27"/>
      <c r="F529" s="27"/>
      <c r="G529" s="27"/>
      <c r="H529" s="27"/>
      <c r="I529" s="27"/>
      <c r="J529" s="34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spans="1:26" ht="13.5" customHeight="1" x14ac:dyDescent="0.2">
      <c r="A530" s="27"/>
      <c r="B530" s="27"/>
      <c r="C530" s="27"/>
      <c r="D530" s="27"/>
      <c r="E530" s="27"/>
      <c r="F530" s="27"/>
      <c r="G530" s="27"/>
      <c r="H530" s="27"/>
      <c r="I530" s="27"/>
      <c r="J530" s="34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spans="1:26" ht="13.5" customHeight="1" x14ac:dyDescent="0.2">
      <c r="A531" s="27"/>
      <c r="B531" s="27"/>
      <c r="C531" s="27"/>
      <c r="D531" s="27"/>
      <c r="E531" s="27"/>
      <c r="F531" s="27"/>
      <c r="G531" s="27"/>
      <c r="H531" s="27"/>
      <c r="I531" s="27"/>
      <c r="J531" s="34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spans="1:26" ht="13.5" customHeight="1" x14ac:dyDescent="0.2">
      <c r="A532" s="27"/>
      <c r="B532" s="27"/>
      <c r="C532" s="27"/>
      <c r="D532" s="27"/>
      <c r="E532" s="27"/>
      <c r="F532" s="27"/>
      <c r="G532" s="27"/>
      <c r="H532" s="27"/>
      <c r="I532" s="27"/>
      <c r="J532" s="34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spans="1:26" ht="13.5" customHeight="1" x14ac:dyDescent="0.2">
      <c r="A533" s="27"/>
      <c r="B533" s="27"/>
      <c r="C533" s="27"/>
      <c r="D533" s="27"/>
      <c r="E533" s="27"/>
      <c r="F533" s="27"/>
      <c r="G533" s="27"/>
      <c r="H533" s="27"/>
      <c r="I533" s="27"/>
      <c r="J533" s="34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spans="1:26" ht="13.5" customHeight="1" x14ac:dyDescent="0.2">
      <c r="A534" s="27"/>
      <c r="B534" s="27"/>
      <c r="C534" s="27"/>
      <c r="D534" s="27"/>
      <c r="E534" s="27"/>
      <c r="F534" s="27"/>
      <c r="G534" s="27"/>
      <c r="H534" s="27"/>
      <c r="I534" s="27"/>
      <c r="J534" s="34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spans="1:26" ht="13.5" customHeight="1" x14ac:dyDescent="0.2">
      <c r="A535" s="27"/>
      <c r="B535" s="27"/>
      <c r="C535" s="27"/>
      <c r="D535" s="27"/>
      <c r="E535" s="27"/>
      <c r="F535" s="27"/>
      <c r="G535" s="27"/>
      <c r="H535" s="27"/>
      <c r="I535" s="27"/>
      <c r="J535" s="34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spans="1:26" ht="13.5" customHeight="1" x14ac:dyDescent="0.2">
      <c r="A536" s="27"/>
      <c r="B536" s="27"/>
      <c r="C536" s="27"/>
      <c r="D536" s="27"/>
      <c r="E536" s="27"/>
      <c r="F536" s="27"/>
      <c r="G536" s="27"/>
      <c r="H536" s="27"/>
      <c r="I536" s="27"/>
      <c r="J536" s="34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spans="1:26" ht="13.5" customHeight="1" x14ac:dyDescent="0.2">
      <c r="A537" s="27"/>
      <c r="B537" s="27"/>
      <c r="C537" s="27"/>
      <c r="D537" s="27"/>
      <c r="E537" s="27"/>
      <c r="F537" s="27"/>
      <c r="G537" s="27"/>
      <c r="H537" s="27"/>
      <c r="I537" s="27"/>
      <c r="J537" s="34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spans="1:26" ht="13.5" customHeight="1" x14ac:dyDescent="0.2">
      <c r="A538" s="27"/>
      <c r="B538" s="27"/>
      <c r="C538" s="27"/>
      <c r="D538" s="27"/>
      <c r="E538" s="27"/>
      <c r="F538" s="27"/>
      <c r="G538" s="27"/>
      <c r="H538" s="27"/>
      <c r="I538" s="27"/>
      <c r="J538" s="34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spans="1:26" ht="13.5" customHeight="1" x14ac:dyDescent="0.2">
      <c r="A539" s="27"/>
      <c r="B539" s="27"/>
      <c r="C539" s="27"/>
      <c r="D539" s="27"/>
      <c r="E539" s="27"/>
      <c r="F539" s="27"/>
      <c r="G539" s="27"/>
      <c r="H539" s="27"/>
      <c r="I539" s="27"/>
      <c r="J539" s="34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spans="1:26" ht="13.5" customHeight="1" x14ac:dyDescent="0.2">
      <c r="A540" s="27"/>
      <c r="B540" s="27"/>
      <c r="C540" s="27"/>
      <c r="D540" s="27"/>
      <c r="E540" s="27"/>
      <c r="F540" s="27"/>
      <c r="G540" s="27"/>
      <c r="H540" s="27"/>
      <c r="I540" s="27"/>
      <c r="J540" s="34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spans="1:26" ht="13.5" customHeight="1" x14ac:dyDescent="0.2">
      <c r="A541" s="27"/>
      <c r="B541" s="27"/>
      <c r="C541" s="27"/>
      <c r="D541" s="27"/>
      <c r="E541" s="27"/>
      <c r="F541" s="27"/>
      <c r="G541" s="27"/>
      <c r="H541" s="27"/>
      <c r="I541" s="27"/>
      <c r="J541" s="34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spans="1:26" ht="13.5" customHeight="1" x14ac:dyDescent="0.2">
      <c r="A542" s="27"/>
      <c r="B542" s="27"/>
      <c r="C542" s="27"/>
      <c r="D542" s="27"/>
      <c r="E542" s="27"/>
      <c r="F542" s="27"/>
      <c r="G542" s="27"/>
      <c r="H542" s="27"/>
      <c r="I542" s="27"/>
      <c r="J542" s="34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spans="1:26" ht="13.5" customHeight="1" x14ac:dyDescent="0.2">
      <c r="A543" s="27"/>
      <c r="B543" s="27"/>
      <c r="C543" s="27"/>
      <c r="D543" s="27"/>
      <c r="E543" s="27"/>
      <c r="F543" s="27"/>
      <c r="G543" s="27"/>
      <c r="H543" s="27"/>
      <c r="I543" s="27"/>
      <c r="J543" s="34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spans="1:26" ht="13.5" customHeight="1" x14ac:dyDescent="0.2">
      <c r="A544" s="27"/>
      <c r="B544" s="27"/>
      <c r="C544" s="27"/>
      <c r="D544" s="27"/>
      <c r="E544" s="27"/>
      <c r="F544" s="27"/>
      <c r="G544" s="27"/>
      <c r="H544" s="27"/>
      <c r="I544" s="27"/>
      <c r="J544" s="34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spans="1:26" ht="13.5" customHeight="1" x14ac:dyDescent="0.2">
      <c r="A545" s="27"/>
      <c r="B545" s="27"/>
      <c r="C545" s="27"/>
      <c r="D545" s="27"/>
      <c r="E545" s="27"/>
      <c r="F545" s="27"/>
      <c r="G545" s="27"/>
      <c r="H545" s="27"/>
      <c r="I545" s="27"/>
      <c r="J545" s="34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spans="1:26" ht="13.5" customHeight="1" x14ac:dyDescent="0.2">
      <c r="A546" s="27"/>
      <c r="B546" s="27"/>
      <c r="C546" s="27"/>
      <c r="D546" s="27"/>
      <c r="E546" s="27"/>
      <c r="F546" s="27"/>
      <c r="G546" s="27"/>
      <c r="H546" s="27"/>
      <c r="I546" s="27"/>
      <c r="J546" s="34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spans="1:26" ht="13.5" customHeight="1" x14ac:dyDescent="0.2">
      <c r="A547" s="27"/>
      <c r="B547" s="27"/>
      <c r="C547" s="27"/>
      <c r="D547" s="27"/>
      <c r="E547" s="27"/>
      <c r="F547" s="27"/>
      <c r="G547" s="27"/>
      <c r="H547" s="27"/>
      <c r="I547" s="27"/>
      <c r="J547" s="34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spans="1:26" ht="13.5" customHeight="1" x14ac:dyDescent="0.2">
      <c r="A548" s="27"/>
      <c r="B548" s="27"/>
      <c r="C548" s="27"/>
      <c r="D548" s="27"/>
      <c r="E548" s="27"/>
      <c r="F548" s="27"/>
      <c r="G548" s="27"/>
      <c r="H548" s="27"/>
      <c r="I548" s="27"/>
      <c r="J548" s="34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spans="1:26" ht="13.5" customHeight="1" x14ac:dyDescent="0.2">
      <c r="A549" s="27"/>
      <c r="B549" s="27"/>
      <c r="C549" s="27"/>
      <c r="D549" s="27"/>
      <c r="E549" s="27"/>
      <c r="F549" s="27"/>
      <c r="G549" s="27"/>
      <c r="H549" s="27"/>
      <c r="I549" s="27"/>
      <c r="J549" s="34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spans="1:26" ht="13.5" customHeight="1" x14ac:dyDescent="0.2">
      <c r="A550" s="27"/>
      <c r="B550" s="27"/>
      <c r="C550" s="27"/>
      <c r="D550" s="27"/>
      <c r="E550" s="27"/>
      <c r="F550" s="27"/>
      <c r="G550" s="27"/>
      <c r="H550" s="27"/>
      <c r="I550" s="27"/>
      <c r="J550" s="34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spans="1:26" ht="13.5" customHeight="1" x14ac:dyDescent="0.2">
      <c r="A551" s="27"/>
      <c r="B551" s="27"/>
      <c r="C551" s="27"/>
      <c r="D551" s="27"/>
      <c r="E551" s="27"/>
      <c r="F551" s="27"/>
      <c r="G551" s="27"/>
      <c r="H551" s="27"/>
      <c r="I551" s="27"/>
      <c r="J551" s="34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spans="1:26" ht="13.5" customHeight="1" x14ac:dyDescent="0.2">
      <c r="A552" s="27"/>
      <c r="B552" s="27"/>
      <c r="C552" s="27"/>
      <c r="D552" s="27"/>
      <c r="E552" s="27"/>
      <c r="F552" s="27"/>
      <c r="G552" s="27"/>
      <c r="H552" s="27"/>
      <c r="I552" s="27"/>
      <c r="J552" s="34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spans="1:26" ht="13.5" customHeight="1" x14ac:dyDescent="0.2">
      <c r="A553" s="27"/>
      <c r="B553" s="27"/>
      <c r="C553" s="27"/>
      <c r="D553" s="27"/>
      <c r="E553" s="27"/>
      <c r="F553" s="27"/>
      <c r="G553" s="27"/>
      <c r="H553" s="27"/>
      <c r="I553" s="27"/>
      <c r="J553" s="34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spans="1:26" ht="13.5" customHeight="1" x14ac:dyDescent="0.2">
      <c r="A554" s="27"/>
      <c r="B554" s="27"/>
      <c r="C554" s="27"/>
      <c r="D554" s="27"/>
      <c r="E554" s="27"/>
      <c r="F554" s="27"/>
      <c r="G554" s="27"/>
      <c r="H554" s="27"/>
      <c r="I554" s="27"/>
      <c r="J554" s="34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spans="1:26" ht="13.5" customHeight="1" x14ac:dyDescent="0.2">
      <c r="A555" s="27"/>
      <c r="B555" s="27"/>
      <c r="C555" s="27"/>
      <c r="D555" s="27"/>
      <c r="E555" s="27"/>
      <c r="F555" s="27"/>
      <c r="G555" s="27"/>
      <c r="H555" s="27"/>
      <c r="I555" s="27"/>
      <c r="J555" s="34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spans="1:26" ht="13.5" customHeight="1" x14ac:dyDescent="0.2">
      <c r="A556" s="27"/>
      <c r="B556" s="27"/>
      <c r="C556" s="27"/>
      <c r="D556" s="27"/>
      <c r="E556" s="27"/>
      <c r="F556" s="27"/>
      <c r="G556" s="27"/>
      <c r="H556" s="27"/>
      <c r="I556" s="27"/>
      <c r="J556" s="34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spans="1:26" ht="13.5" customHeight="1" x14ac:dyDescent="0.2">
      <c r="A557" s="27"/>
      <c r="B557" s="27"/>
      <c r="C557" s="27"/>
      <c r="D557" s="27"/>
      <c r="E557" s="27"/>
      <c r="F557" s="27"/>
      <c r="G557" s="27"/>
      <c r="H557" s="27"/>
      <c r="I557" s="27"/>
      <c r="J557" s="34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spans="1:26" ht="13.5" customHeight="1" x14ac:dyDescent="0.2">
      <c r="A558" s="27"/>
      <c r="B558" s="27"/>
      <c r="C558" s="27"/>
      <c r="D558" s="27"/>
      <c r="E558" s="27"/>
      <c r="F558" s="27"/>
      <c r="G558" s="27"/>
      <c r="H558" s="27"/>
      <c r="I558" s="27"/>
      <c r="J558" s="34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spans="1:26" ht="13.5" customHeight="1" x14ac:dyDescent="0.2">
      <c r="A559" s="27"/>
      <c r="B559" s="27"/>
      <c r="C559" s="27"/>
      <c r="D559" s="27"/>
      <c r="E559" s="27"/>
      <c r="F559" s="27"/>
      <c r="G559" s="27"/>
      <c r="H559" s="27"/>
      <c r="I559" s="27"/>
      <c r="J559" s="34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spans="1:26" ht="13.5" customHeight="1" x14ac:dyDescent="0.2">
      <c r="A560" s="27"/>
      <c r="B560" s="27"/>
      <c r="C560" s="27"/>
      <c r="D560" s="27"/>
      <c r="E560" s="27"/>
      <c r="F560" s="27"/>
      <c r="G560" s="27"/>
      <c r="H560" s="27"/>
      <c r="I560" s="27"/>
      <c r="J560" s="34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spans="1:26" ht="13.5" customHeight="1" x14ac:dyDescent="0.2">
      <c r="A561" s="27"/>
      <c r="B561" s="27"/>
      <c r="C561" s="27"/>
      <c r="D561" s="27"/>
      <c r="E561" s="27"/>
      <c r="F561" s="27"/>
      <c r="G561" s="27"/>
      <c r="H561" s="27"/>
      <c r="I561" s="27"/>
      <c r="J561" s="34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spans="1:26" ht="13.5" customHeight="1" x14ac:dyDescent="0.2">
      <c r="A562" s="27"/>
      <c r="B562" s="27"/>
      <c r="C562" s="27"/>
      <c r="D562" s="27"/>
      <c r="E562" s="27"/>
      <c r="F562" s="27"/>
      <c r="G562" s="27"/>
      <c r="H562" s="27"/>
      <c r="I562" s="27"/>
      <c r="J562" s="34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spans="1:26" ht="13.5" customHeight="1" x14ac:dyDescent="0.2">
      <c r="A563" s="27"/>
      <c r="B563" s="27"/>
      <c r="C563" s="27"/>
      <c r="D563" s="27"/>
      <c r="E563" s="27"/>
      <c r="F563" s="27"/>
      <c r="G563" s="27"/>
      <c r="H563" s="27"/>
      <c r="I563" s="27"/>
      <c r="J563" s="34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spans="1:26" ht="13.5" customHeight="1" x14ac:dyDescent="0.2">
      <c r="A564" s="27"/>
      <c r="B564" s="27"/>
      <c r="C564" s="27"/>
      <c r="D564" s="27"/>
      <c r="E564" s="27"/>
      <c r="F564" s="27"/>
      <c r="G564" s="27"/>
      <c r="H564" s="27"/>
      <c r="I564" s="27"/>
      <c r="J564" s="34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spans="1:26" ht="13.5" customHeight="1" x14ac:dyDescent="0.2">
      <c r="A565" s="27"/>
      <c r="B565" s="27"/>
      <c r="C565" s="27"/>
      <c r="D565" s="27"/>
      <c r="E565" s="27"/>
      <c r="F565" s="27"/>
      <c r="G565" s="27"/>
      <c r="H565" s="27"/>
      <c r="I565" s="27"/>
      <c r="J565" s="34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spans="1:26" ht="13.5" customHeight="1" x14ac:dyDescent="0.2">
      <c r="A566" s="27"/>
      <c r="B566" s="27"/>
      <c r="C566" s="27"/>
      <c r="D566" s="27"/>
      <c r="E566" s="27"/>
      <c r="F566" s="27"/>
      <c r="G566" s="27"/>
      <c r="H566" s="27"/>
      <c r="I566" s="27"/>
      <c r="J566" s="34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spans="1:26" ht="13.5" customHeight="1" x14ac:dyDescent="0.2">
      <c r="A567" s="27"/>
      <c r="B567" s="27"/>
      <c r="C567" s="27"/>
      <c r="D567" s="27"/>
      <c r="E567" s="27"/>
      <c r="F567" s="27"/>
      <c r="G567" s="27"/>
      <c r="H567" s="27"/>
      <c r="I567" s="27"/>
      <c r="J567" s="34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spans="1:26" ht="13.5" customHeight="1" x14ac:dyDescent="0.2">
      <c r="A568" s="27"/>
      <c r="B568" s="27"/>
      <c r="C568" s="27"/>
      <c r="D568" s="27"/>
      <c r="E568" s="27"/>
      <c r="F568" s="27"/>
      <c r="G568" s="27"/>
      <c r="H568" s="27"/>
      <c r="I568" s="27"/>
      <c r="J568" s="34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spans="1:26" ht="13.5" customHeight="1" x14ac:dyDescent="0.2">
      <c r="A569" s="27"/>
      <c r="B569" s="27"/>
      <c r="C569" s="27"/>
      <c r="D569" s="27"/>
      <c r="E569" s="27"/>
      <c r="F569" s="27"/>
      <c r="G569" s="27"/>
      <c r="H569" s="27"/>
      <c r="I569" s="27"/>
      <c r="J569" s="34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spans="1:26" ht="13.5" customHeight="1" x14ac:dyDescent="0.2">
      <c r="A570" s="27"/>
      <c r="B570" s="27"/>
      <c r="C570" s="27"/>
      <c r="D570" s="27"/>
      <c r="E570" s="27"/>
      <c r="F570" s="27"/>
      <c r="G570" s="27"/>
      <c r="H570" s="27"/>
      <c r="I570" s="27"/>
      <c r="J570" s="34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spans="1:26" ht="13.5" customHeight="1" x14ac:dyDescent="0.2">
      <c r="A571" s="27"/>
      <c r="B571" s="27"/>
      <c r="C571" s="27"/>
      <c r="D571" s="27"/>
      <c r="E571" s="27"/>
      <c r="F571" s="27"/>
      <c r="G571" s="27"/>
      <c r="H571" s="27"/>
      <c r="I571" s="27"/>
      <c r="J571" s="34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spans="1:26" ht="13.5" customHeight="1" x14ac:dyDescent="0.2">
      <c r="A572" s="27"/>
      <c r="B572" s="27"/>
      <c r="C572" s="27"/>
      <c r="D572" s="27"/>
      <c r="E572" s="27"/>
      <c r="F572" s="27"/>
      <c r="G572" s="27"/>
      <c r="H572" s="27"/>
      <c r="I572" s="27"/>
      <c r="J572" s="34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spans="1:26" ht="13.5" customHeight="1" x14ac:dyDescent="0.2">
      <c r="A573" s="27"/>
      <c r="B573" s="27"/>
      <c r="C573" s="27"/>
      <c r="D573" s="27"/>
      <c r="E573" s="27"/>
      <c r="F573" s="27"/>
      <c r="G573" s="27"/>
      <c r="H573" s="27"/>
      <c r="I573" s="27"/>
      <c r="J573" s="34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spans="1:26" ht="13.5" customHeight="1" x14ac:dyDescent="0.2">
      <c r="A574" s="27"/>
      <c r="B574" s="27"/>
      <c r="C574" s="27"/>
      <c r="D574" s="27"/>
      <c r="E574" s="27"/>
      <c r="F574" s="27"/>
      <c r="G574" s="27"/>
      <c r="H574" s="27"/>
      <c r="I574" s="27"/>
      <c r="J574" s="34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spans="1:26" ht="13.5" customHeight="1" x14ac:dyDescent="0.2">
      <c r="A575" s="27"/>
      <c r="B575" s="27"/>
      <c r="C575" s="27"/>
      <c r="D575" s="27"/>
      <c r="E575" s="27"/>
      <c r="F575" s="27"/>
      <c r="G575" s="27"/>
      <c r="H575" s="27"/>
      <c r="I575" s="27"/>
      <c r="J575" s="34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spans="1:26" ht="13.5" customHeight="1" x14ac:dyDescent="0.2">
      <c r="A576" s="27"/>
      <c r="B576" s="27"/>
      <c r="C576" s="27"/>
      <c r="D576" s="27"/>
      <c r="E576" s="27"/>
      <c r="F576" s="27"/>
      <c r="G576" s="27"/>
      <c r="H576" s="27"/>
      <c r="I576" s="27"/>
      <c r="J576" s="34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spans="1:26" ht="13.5" customHeight="1" x14ac:dyDescent="0.2">
      <c r="A577" s="27"/>
      <c r="B577" s="27"/>
      <c r="C577" s="27"/>
      <c r="D577" s="27"/>
      <c r="E577" s="27"/>
      <c r="F577" s="27"/>
      <c r="G577" s="27"/>
      <c r="H577" s="27"/>
      <c r="I577" s="27"/>
      <c r="J577" s="34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spans="1:26" ht="13.5" customHeight="1" x14ac:dyDescent="0.2">
      <c r="A578" s="27"/>
      <c r="B578" s="27"/>
      <c r="C578" s="27"/>
      <c r="D578" s="27"/>
      <c r="E578" s="27"/>
      <c r="F578" s="27"/>
      <c r="G578" s="27"/>
      <c r="H578" s="27"/>
      <c r="I578" s="27"/>
      <c r="J578" s="34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spans="1:26" ht="13.5" customHeight="1" x14ac:dyDescent="0.2">
      <c r="A579" s="27"/>
      <c r="B579" s="27"/>
      <c r="C579" s="27"/>
      <c r="D579" s="27"/>
      <c r="E579" s="27"/>
      <c r="F579" s="27"/>
      <c r="G579" s="27"/>
      <c r="H579" s="27"/>
      <c r="I579" s="27"/>
      <c r="J579" s="34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spans="1:26" ht="13.5" customHeight="1" x14ac:dyDescent="0.2">
      <c r="A580" s="27"/>
      <c r="B580" s="27"/>
      <c r="C580" s="27"/>
      <c r="D580" s="27"/>
      <c r="E580" s="27"/>
      <c r="F580" s="27"/>
      <c r="G580" s="27"/>
      <c r="H580" s="27"/>
      <c r="I580" s="27"/>
      <c r="J580" s="34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spans="1:26" ht="13.5" customHeight="1" x14ac:dyDescent="0.2">
      <c r="A581" s="27"/>
      <c r="B581" s="27"/>
      <c r="C581" s="27"/>
      <c r="D581" s="27"/>
      <c r="E581" s="27"/>
      <c r="F581" s="27"/>
      <c r="G581" s="27"/>
      <c r="H581" s="27"/>
      <c r="I581" s="27"/>
      <c r="J581" s="34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spans="1:26" ht="13.5" customHeight="1" x14ac:dyDescent="0.2">
      <c r="A582" s="27"/>
      <c r="B582" s="27"/>
      <c r="C582" s="27"/>
      <c r="D582" s="27"/>
      <c r="E582" s="27"/>
      <c r="F582" s="27"/>
      <c r="G582" s="27"/>
      <c r="H582" s="27"/>
      <c r="I582" s="27"/>
      <c r="J582" s="34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spans="1:26" ht="13.5" customHeight="1" x14ac:dyDescent="0.2">
      <c r="A583" s="27"/>
      <c r="B583" s="27"/>
      <c r="C583" s="27"/>
      <c r="D583" s="27"/>
      <c r="E583" s="27"/>
      <c r="F583" s="27"/>
      <c r="G583" s="27"/>
      <c r="H583" s="27"/>
      <c r="I583" s="27"/>
      <c r="J583" s="34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spans="1:26" ht="13.5" customHeight="1" x14ac:dyDescent="0.2">
      <c r="A584" s="27"/>
      <c r="B584" s="27"/>
      <c r="C584" s="27"/>
      <c r="D584" s="27"/>
      <c r="E584" s="27"/>
      <c r="F584" s="27"/>
      <c r="G584" s="27"/>
      <c r="H584" s="27"/>
      <c r="I584" s="27"/>
      <c r="J584" s="34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spans="1:26" ht="13.5" customHeight="1" x14ac:dyDescent="0.2">
      <c r="A585" s="27"/>
      <c r="B585" s="27"/>
      <c r="C585" s="27"/>
      <c r="D585" s="27"/>
      <c r="E585" s="27"/>
      <c r="F585" s="27"/>
      <c r="G585" s="27"/>
      <c r="H585" s="27"/>
      <c r="I585" s="27"/>
      <c r="J585" s="34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spans="1:26" ht="13.5" customHeight="1" x14ac:dyDescent="0.2">
      <c r="A586" s="27"/>
      <c r="B586" s="27"/>
      <c r="C586" s="27"/>
      <c r="D586" s="27"/>
      <c r="E586" s="27"/>
      <c r="F586" s="27"/>
      <c r="G586" s="27"/>
      <c r="H586" s="27"/>
      <c r="I586" s="27"/>
      <c r="J586" s="34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spans="1:26" ht="13.5" customHeight="1" x14ac:dyDescent="0.2">
      <c r="A587" s="27"/>
      <c r="B587" s="27"/>
      <c r="C587" s="27"/>
      <c r="D587" s="27"/>
      <c r="E587" s="27"/>
      <c r="F587" s="27"/>
      <c r="G587" s="27"/>
      <c r="H587" s="27"/>
      <c r="I587" s="27"/>
      <c r="J587" s="34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spans="1:26" ht="13.5" customHeight="1" x14ac:dyDescent="0.2">
      <c r="A588" s="27"/>
      <c r="B588" s="27"/>
      <c r="C588" s="27"/>
      <c r="D588" s="27"/>
      <c r="E588" s="27"/>
      <c r="F588" s="27"/>
      <c r="G588" s="27"/>
      <c r="H588" s="27"/>
      <c r="I588" s="27"/>
      <c r="J588" s="34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spans="1:26" ht="13.5" customHeight="1" x14ac:dyDescent="0.2">
      <c r="A589" s="27"/>
      <c r="B589" s="27"/>
      <c r="C589" s="27"/>
      <c r="D589" s="27"/>
      <c r="E589" s="27"/>
      <c r="F589" s="27"/>
      <c r="G589" s="27"/>
      <c r="H589" s="27"/>
      <c r="I589" s="27"/>
      <c r="J589" s="34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spans="1:26" ht="13.5" customHeight="1" x14ac:dyDescent="0.2">
      <c r="A590" s="27"/>
      <c r="B590" s="27"/>
      <c r="C590" s="27"/>
      <c r="D590" s="27"/>
      <c r="E590" s="27"/>
      <c r="F590" s="27"/>
      <c r="G590" s="27"/>
      <c r="H590" s="27"/>
      <c r="I590" s="27"/>
      <c r="J590" s="34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spans="1:26" ht="13.5" customHeight="1" x14ac:dyDescent="0.2">
      <c r="A591" s="27"/>
      <c r="B591" s="27"/>
      <c r="C591" s="27"/>
      <c r="D591" s="27"/>
      <c r="E591" s="27"/>
      <c r="F591" s="27"/>
      <c r="G591" s="27"/>
      <c r="H591" s="27"/>
      <c r="I591" s="27"/>
      <c r="J591" s="34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spans="1:26" ht="13.5" customHeight="1" x14ac:dyDescent="0.2">
      <c r="A592" s="27"/>
      <c r="B592" s="27"/>
      <c r="C592" s="27"/>
      <c r="D592" s="27"/>
      <c r="E592" s="27"/>
      <c r="F592" s="27"/>
      <c r="G592" s="27"/>
      <c r="H592" s="27"/>
      <c r="I592" s="27"/>
      <c r="J592" s="34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spans="1:26" ht="13.5" customHeight="1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34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spans="1:26" ht="13.5" customHeight="1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34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spans="1:26" ht="13.5" customHeight="1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34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spans="1:26" ht="13.5" customHeight="1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34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spans="1:26" ht="13.5" customHeight="1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34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spans="1:26" ht="13.5" customHeight="1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34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spans="1:26" ht="13.5" customHeight="1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34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spans="1:26" ht="13.5" customHeight="1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34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spans="1:26" ht="13.5" customHeight="1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34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spans="1:26" ht="13.5" customHeight="1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34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spans="1:26" ht="13.5" customHeight="1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34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spans="1:26" ht="13.5" customHeight="1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34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spans="1:26" ht="13.5" customHeight="1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34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spans="1:26" ht="13.5" customHeight="1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34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spans="1:26" ht="13.5" customHeight="1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34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spans="1:26" ht="13.5" customHeight="1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34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spans="1:26" ht="13.5" customHeight="1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34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spans="1:26" ht="13.5" customHeight="1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34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spans="1:26" ht="13.5" customHeight="1" x14ac:dyDescent="0.2">
      <c r="A611" s="27"/>
      <c r="B611" s="27"/>
      <c r="C611" s="27"/>
      <c r="D611" s="27"/>
      <c r="E611" s="27"/>
      <c r="F611" s="27"/>
      <c r="G611" s="27"/>
      <c r="H611" s="27"/>
      <c r="I611" s="27"/>
      <c r="J611" s="34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spans="1:26" ht="13.5" customHeight="1" x14ac:dyDescent="0.2">
      <c r="A612" s="27"/>
      <c r="B612" s="27"/>
      <c r="C612" s="27"/>
      <c r="D612" s="27"/>
      <c r="E612" s="27"/>
      <c r="F612" s="27"/>
      <c r="G612" s="27"/>
      <c r="H612" s="27"/>
      <c r="I612" s="27"/>
      <c r="J612" s="34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spans="1:26" ht="13.5" customHeight="1" x14ac:dyDescent="0.2">
      <c r="A613" s="27"/>
      <c r="B613" s="27"/>
      <c r="C613" s="27"/>
      <c r="D613" s="27"/>
      <c r="E613" s="27"/>
      <c r="F613" s="27"/>
      <c r="G613" s="27"/>
      <c r="H613" s="27"/>
      <c r="I613" s="27"/>
      <c r="J613" s="34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spans="1:26" ht="13.5" customHeight="1" x14ac:dyDescent="0.2">
      <c r="A614" s="27"/>
      <c r="B614" s="27"/>
      <c r="C614" s="27"/>
      <c r="D614" s="27"/>
      <c r="E614" s="27"/>
      <c r="F614" s="27"/>
      <c r="G614" s="27"/>
      <c r="H614" s="27"/>
      <c r="I614" s="27"/>
      <c r="J614" s="34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spans="1:26" ht="13.5" customHeight="1" x14ac:dyDescent="0.2">
      <c r="A615" s="27"/>
      <c r="B615" s="27"/>
      <c r="C615" s="27"/>
      <c r="D615" s="27"/>
      <c r="E615" s="27"/>
      <c r="F615" s="27"/>
      <c r="G615" s="27"/>
      <c r="H615" s="27"/>
      <c r="I615" s="27"/>
      <c r="J615" s="34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spans="1:26" ht="13.5" customHeight="1" x14ac:dyDescent="0.2">
      <c r="A616" s="27"/>
      <c r="B616" s="27"/>
      <c r="C616" s="27"/>
      <c r="D616" s="27"/>
      <c r="E616" s="27"/>
      <c r="F616" s="27"/>
      <c r="G616" s="27"/>
      <c r="H616" s="27"/>
      <c r="I616" s="27"/>
      <c r="J616" s="34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spans="1:26" ht="13.5" customHeight="1" x14ac:dyDescent="0.2">
      <c r="A617" s="27"/>
      <c r="B617" s="27"/>
      <c r="C617" s="27"/>
      <c r="D617" s="27"/>
      <c r="E617" s="27"/>
      <c r="F617" s="27"/>
      <c r="G617" s="27"/>
      <c r="H617" s="27"/>
      <c r="I617" s="27"/>
      <c r="J617" s="34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spans="1:26" ht="13.5" customHeight="1" x14ac:dyDescent="0.2">
      <c r="A618" s="27"/>
      <c r="B618" s="27"/>
      <c r="C618" s="27"/>
      <c r="D618" s="27"/>
      <c r="E618" s="27"/>
      <c r="F618" s="27"/>
      <c r="G618" s="27"/>
      <c r="H618" s="27"/>
      <c r="I618" s="27"/>
      <c r="J618" s="34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spans="1:26" ht="13.5" customHeight="1" x14ac:dyDescent="0.2">
      <c r="A619" s="27"/>
      <c r="B619" s="27"/>
      <c r="C619" s="27"/>
      <c r="D619" s="27"/>
      <c r="E619" s="27"/>
      <c r="F619" s="27"/>
      <c r="G619" s="27"/>
      <c r="H619" s="27"/>
      <c r="I619" s="27"/>
      <c r="J619" s="34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spans="1:26" ht="13.5" customHeight="1" x14ac:dyDescent="0.2">
      <c r="A620" s="27"/>
      <c r="B620" s="27"/>
      <c r="C620" s="27"/>
      <c r="D620" s="27"/>
      <c r="E620" s="27"/>
      <c r="F620" s="27"/>
      <c r="G620" s="27"/>
      <c r="H620" s="27"/>
      <c r="I620" s="27"/>
      <c r="J620" s="34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spans="1:26" ht="13.5" customHeight="1" x14ac:dyDescent="0.2">
      <c r="A621" s="27"/>
      <c r="B621" s="27"/>
      <c r="C621" s="27"/>
      <c r="D621" s="27"/>
      <c r="E621" s="27"/>
      <c r="F621" s="27"/>
      <c r="G621" s="27"/>
      <c r="H621" s="27"/>
      <c r="I621" s="27"/>
      <c r="J621" s="34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spans="1:26" ht="13.5" customHeight="1" x14ac:dyDescent="0.2">
      <c r="A622" s="27"/>
      <c r="B622" s="27"/>
      <c r="C622" s="27"/>
      <c r="D622" s="27"/>
      <c r="E622" s="27"/>
      <c r="F622" s="27"/>
      <c r="G622" s="27"/>
      <c r="H622" s="27"/>
      <c r="I622" s="27"/>
      <c r="J622" s="34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spans="1:26" ht="13.5" customHeight="1" x14ac:dyDescent="0.2">
      <c r="A623" s="27"/>
      <c r="B623" s="27"/>
      <c r="C623" s="27"/>
      <c r="D623" s="27"/>
      <c r="E623" s="27"/>
      <c r="F623" s="27"/>
      <c r="G623" s="27"/>
      <c r="H623" s="27"/>
      <c r="I623" s="27"/>
      <c r="J623" s="34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spans="1:26" ht="13.5" customHeight="1" x14ac:dyDescent="0.2">
      <c r="A624" s="27"/>
      <c r="B624" s="27"/>
      <c r="C624" s="27"/>
      <c r="D624" s="27"/>
      <c r="E624" s="27"/>
      <c r="F624" s="27"/>
      <c r="G624" s="27"/>
      <c r="H624" s="27"/>
      <c r="I624" s="27"/>
      <c r="J624" s="34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spans="1:26" ht="13.5" customHeight="1" x14ac:dyDescent="0.2">
      <c r="A625" s="27"/>
      <c r="B625" s="27"/>
      <c r="C625" s="27"/>
      <c r="D625" s="27"/>
      <c r="E625" s="27"/>
      <c r="F625" s="27"/>
      <c r="G625" s="27"/>
      <c r="H625" s="27"/>
      <c r="I625" s="27"/>
      <c r="J625" s="34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spans="1:26" ht="13.5" customHeight="1" x14ac:dyDescent="0.2">
      <c r="A626" s="27"/>
      <c r="B626" s="27"/>
      <c r="C626" s="27"/>
      <c r="D626" s="27"/>
      <c r="E626" s="27"/>
      <c r="F626" s="27"/>
      <c r="G626" s="27"/>
      <c r="H626" s="27"/>
      <c r="I626" s="27"/>
      <c r="J626" s="34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spans="1:26" ht="13.5" customHeight="1" x14ac:dyDescent="0.2">
      <c r="A627" s="27"/>
      <c r="B627" s="27"/>
      <c r="C627" s="27"/>
      <c r="D627" s="27"/>
      <c r="E627" s="27"/>
      <c r="F627" s="27"/>
      <c r="G627" s="27"/>
      <c r="H627" s="27"/>
      <c r="I627" s="27"/>
      <c r="J627" s="34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spans="1:26" ht="13.5" customHeight="1" x14ac:dyDescent="0.2">
      <c r="A628" s="27"/>
      <c r="B628" s="27"/>
      <c r="C628" s="27"/>
      <c r="D628" s="27"/>
      <c r="E628" s="27"/>
      <c r="F628" s="27"/>
      <c r="G628" s="27"/>
      <c r="H628" s="27"/>
      <c r="I628" s="27"/>
      <c r="J628" s="34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spans="1:26" ht="13.5" customHeight="1" x14ac:dyDescent="0.2">
      <c r="A629" s="27"/>
      <c r="B629" s="27"/>
      <c r="C629" s="27"/>
      <c r="D629" s="27"/>
      <c r="E629" s="27"/>
      <c r="F629" s="27"/>
      <c r="G629" s="27"/>
      <c r="H629" s="27"/>
      <c r="I629" s="27"/>
      <c r="J629" s="34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spans="1:26" ht="13.5" customHeight="1" x14ac:dyDescent="0.2">
      <c r="A630" s="27"/>
      <c r="B630" s="27"/>
      <c r="C630" s="27"/>
      <c r="D630" s="27"/>
      <c r="E630" s="27"/>
      <c r="F630" s="27"/>
      <c r="G630" s="27"/>
      <c r="H630" s="27"/>
      <c r="I630" s="27"/>
      <c r="J630" s="34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spans="1:26" ht="13.5" customHeight="1" x14ac:dyDescent="0.2">
      <c r="A631" s="27"/>
      <c r="B631" s="27"/>
      <c r="C631" s="27"/>
      <c r="D631" s="27"/>
      <c r="E631" s="27"/>
      <c r="F631" s="27"/>
      <c r="G631" s="27"/>
      <c r="H631" s="27"/>
      <c r="I631" s="27"/>
      <c r="J631" s="34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spans="1:26" ht="13.5" customHeight="1" x14ac:dyDescent="0.2">
      <c r="A632" s="27"/>
      <c r="B632" s="27"/>
      <c r="C632" s="27"/>
      <c r="D632" s="27"/>
      <c r="E632" s="27"/>
      <c r="F632" s="27"/>
      <c r="G632" s="27"/>
      <c r="H632" s="27"/>
      <c r="I632" s="27"/>
      <c r="J632" s="34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spans="1:26" ht="13.5" customHeight="1" x14ac:dyDescent="0.2">
      <c r="A633" s="27"/>
      <c r="B633" s="27"/>
      <c r="C633" s="27"/>
      <c r="D633" s="27"/>
      <c r="E633" s="27"/>
      <c r="F633" s="27"/>
      <c r="G633" s="27"/>
      <c r="H633" s="27"/>
      <c r="I633" s="27"/>
      <c r="J633" s="34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spans="1:26" ht="13.5" customHeight="1" x14ac:dyDescent="0.2">
      <c r="A634" s="27"/>
      <c r="B634" s="27"/>
      <c r="C634" s="27"/>
      <c r="D634" s="27"/>
      <c r="E634" s="27"/>
      <c r="F634" s="27"/>
      <c r="G634" s="27"/>
      <c r="H634" s="27"/>
      <c r="I634" s="27"/>
      <c r="J634" s="34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spans="1:26" ht="13.5" customHeight="1" x14ac:dyDescent="0.2">
      <c r="A635" s="27"/>
      <c r="B635" s="27"/>
      <c r="C635" s="27"/>
      <c r="D635" s="27"/>
      <c r="E635" s="27"/>
      <c r="F635" s="27"/>
      <c r="G635" s="27"/>
      <c r="H635" s="27"/>
      <c r="I635" s="27"/>
      <c r="J635" s="34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spans="1:26" ht="13.5" customHeight="1" x14ac:dyDescent="0.2">
      <c r="A636" s="27"/>
      <c r="B636" s="27"/>
      <c r="C636" s="27"/>
      <c r="D636" s="27"/>
      <c r="E636" s="27"/>
      <c r="F636" s="27"/>
      <c r="G636" s="27"/>
      <c r="H636" s="27"/>
      <c r="I636" s="27"/>
      <c r="J636" s="34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spans="1:26" ht="13.5" customHeight="1" x14ac:dyDescent="0.2">
      <c r="A637" s="27"/>
      <c r="B637" s="27"/>
      <c r="C637" s="27"/>
      <c r="D637" s="27"/>
      <c r="E637" s="27"/>
      <c r="F637" s="27"/>
      <c r="G637" s="27"/>
      <c r="H637" s="27"/>
      <c r="I637" s="27"/>
      <c r="J637" s="34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spans="1:26" ht="13.5" customHeight="1" x14ac:dyDescent="0.2">
      <c r="A638" s="27"/>
      <c r="B638" s="27"/>
      <c r="C638" s="27"/>
      <c r="D638" s="27"/>
      <c r="E638" s="27"/>
      <c r="F638" s="27"/>
      <c r="G638" s="27"/>
      <c r="H638" s="27"/>
      <c r="I638" s="27"/>
      <c r="J638" s="34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spans="1:26" ht="13.5" customHeight="1" x14ac:dyDescent="0.2">
      <c r="A639" s="27"/>
      <c r="B639" s="27"/>
      <c r="C639" s="27"/>
      <c r="D639" s="27"/>
      <c r="E639" s="27"/>
      <c r="F639" s="27"/>
      <c r="G639" s="27"/>
      <c r="H639" s="27"/>
      <c r="I639" s="27"/>
      <c r="J639" s="34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spans="1:26" ht="13.5" customHeight="1" x14ac:dyDescent="0.2">
      <c r="A640" s="27"/>
      <c r="B640" s="27"/>
      <c r="C640" s="27"/>
      <c r="D640" s="27"/>
      <c r="E640" s="27"/>
      <c r="F640" s="27"/>
      <c r="G640" s="27"/>
      <c r="H640" s="27"/>
      <c r="I640" s="27"/>
      <c r="J640" s="34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spans="1:26" ht="13.5" customHeight="1" x14ac:dyDescent="0.2">
      <c r="A641" s="27"/>
      <c r="B641" s="27"/>
      <c r="C641" s="27"/>
      <c r="D641" s="27"/>
      <c r="E641" s="27"/>
      <c r="F641" s="27"/>
      <c r="G641" s="27"/>
      <c r="H641" s="27"/>
      <c r="I641" s="27"/>
      <c r="J641" s="34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spans="1:26" ht="13.5" customHeight="1" x14ac:dyDescent="0.2">
      <c r="A642" s="27"/>
      <c r="B642" s="27"/>
      <c r="C642" s="27"/>
      <c r="D642" s="27"/>
      <c r="E642" s="27"/>
      <c r="F642" s="27"/>
      <c r="G642" s="27"/>
      <c r="H642" s="27"/>
      <c r="I642" s="27"/>
      <c r="J642" s="34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spans="1:26" ht="13.5" customHeight="1" x14ac:dyDescent="0.2">
      <c r="A643" s="27"/>
      <c r="B643" s="27"/>
      <c r="C643" s="27"/>
      <c r="D643" s="27"/>
      <c r="E643" s="27"/>
      <c r="F643" s="27"/>
      <c r="G643" s="27"/>
      <c r="H643" s="27"/>
      <c r="I643" s="27"/>
      <c r="J643" s="34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spans="1:26" ht="13.5" customHeight="1" x14ac:dyDescent="0.2">
      <c r="A644" s="27"/>
      <c r="B644" s="27"/>
      <c r="C644" s="27"/>
      <c r="D644" s="27"/>
      <c r="E644" s="27"/>
      <c r="F644" s="27"/>
      <c r="G644" s="27"/>
      <c r="H644" s="27"/>
      <c r="I644" s="27"/>
      <c r="J644" s="34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spans="1:26" ht="13.5" customHeight="1" x14ac:dyDescent="0.2">
      <c r="A645" s="27"/>
      <c r="B645" s="27"/>
      <c r="C645" s="27"/>
      <c r="D645" s="27"/>
      <c r="E645" s="27"/>
      <c r="F645" s="27"/>
      <c r="G645" s="27"/>
      <c r="H645" s="27"/>
      <c r="I645" s="27"/>
      <c r="J645" s="34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spans="1:26" ht="13.5" customHeight="1" x14ac:dyDescent="0.2">
      <c r="A646" s="27"/>
      <c r="B646" s="27"/>
      <c r="C646" s="27"/>
      <c r="D646" s="27"/>
      <c r="E646" s="27"/>
      <c r="F646" s="27"/>
      <c r="G646" s="27"/>
      <c r="H646" s="27"/>
      <c r="I646" s="27"/>
      <c r="J646" s="34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spans="1:26" ht="13.5" customHeight="1" x14ac:dyDescent="0.2">
      <c r="A647" s="27"/>
      <c r="B647" s="27"/>
      <c r="C647" s="27"/>
      <c r="D647" s="27"/>
      <c r="E647" s="27"/>
      <c r="F647" s="27"/>
      <c r="G647" s="27"/>
      <c r="H647" s="27"/>
      <c r="I647" s="27"/>
      <c r="J647" s="34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spans="1:26" ht="13.5" customHeight="1" x14ac:dyDescent="0.2">
      <c r="A648" s="27"/>
      <c r="B648" s="27"/>
      <c r="C648" s="27"/>
      <c r="D648" s="27"/>
      <c r="E648" s="27"/>
      <c r="F648" s="27"/>
      <c r="G648" s="27"/>
      <c r="H648" s="27"/>
      <c r="I648" s="27"/>
      <c r="J648" s="34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spans="1:26" ht="13.5" customHeight="1" x14ac:dyDescent="0.2">
      <c r="A649" s="27"/>
      <c r="B649" s="27"/>
      <c r="C649" s="27"/>
      <c r="D649" s="27"/>
      <c r="E649" s="27"/>
      <c r="F649" s="27"/>
      <c r="G649" s="27"/>
      <c r="H649" s="27"/>
      <c r="I649" s="27"/>
      <c r="J649" s="34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spans="1:26" ht="13.5" customHeight="1" x14ac:dyDescent="0.2">
      <c r="A650" s="27"/>
      <c r="B650" s="27"/>
      <c r="C650" s="27"/>
      <c r="D650" s="27"/>
      <c r="E650" s="27"/>
      <c r="F650" s="27"/>
      <c r="G650" s="27"/>
      <c r="H650" s="27"/>
      <c r="I650" s="27"/>
      <c r="J650" s="34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spans="1:26" ht="13.5" customHeight="1" x14ac:dyDescent="0.2">
      <c r="A651" s="27"/>
      <c r="B651" s="27"/>
      <c r="C651" s="27"/>
      <c r="D651" s="27"/>
      <c r="E651" s="27"/>
      <c r="F651" s="27"/>
      <c r="G651" s="27"/>
      <c r="H651" s="27"/>
      <c r="I651" s="27"/>
      <c r="J651" s="34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spans="1:26" ht="13.5" customHeight="1" x14ac:dyDescent="0.2">
      <c r="A652" s="27"/>
      <c r="B652" s="27"/>
      <c r="C652" s="27"/>
      <c r="D652" s="27"/>
      <c r="E652" s="27"/>
      <c r="F652" s="27"/>
      <c r="G652" s="27"/>
      <c r="H652" s="27"/>
      <c r="I652" s="27"/>
      <c r="J652" s="34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spans="1:26" ht="13.5" customHeight="1" x14ac:dyDescent="0.2">
      <c r="A653" s="27"/>
      <c r="B653" s="27"/>
      <c r="C653" s="27"/>
      <c r="D653" s="27"/>
      <c r="E653" s="27"/>
      <c r="F653" s="27"/>
      <c r="G653" s="27"/>
      <c r="H653" s="27"/>
      <c r="I653" s="27"/>
      <c r="J653" s="34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spans="1:26" ht="13.5" customHeight="1" x14ac:dyDescent="0.2">
      <c r="A654" s="27"/>
      <c r="B654" s="27"/>
      <c r="C654" s="27"/>
      <c r="D654" s="27"/>
      <c r="E654" s="27"/>
      <c r="F654" s="27"/>
      <c r="G654" s="27"/>
      <c r="H654" s="27"/>
      <c r="I654" s="27"/>
      <c r="J654" s="34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spans="1:26" ht="13.5" customHeight="1" x14ac:dyDescent="0.2">
      <c r="A655" s="27"/>
      <c r="B655" s="27"/>
      <c r="C655" s="27"/>
      <c r="D655" s="27"/>
      <c r="E655" s="27"/>
      <c r="F655" s="27"/>
      <c r="G655" s="27"/>
      <c r="H655" s="27"/>
      <c r="I655" s="27"/>
      <c r="J655" s="34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spans="1:26" ht="13.5" customHeight="1" x14ac:dyDescent="0.2">
      <c r="A656" s="27"/>
      <c r="B656" s="27"/>
      <c r="C656" s="27"/>
      <c r="D656" s="27"/>
      <c r="E656" s="27"/>
      <c r="F656" s="27"/>
      <c r="G656" s="27"/>
      <c r="H656" s="27"/>
      <c r="I656" s="27"/>
      <c r="J656" s="34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spans="1:26" ht="13.5" customHeight="1" x14ac:dyDescent="0.2">
      <c r="A657" s="27"/>
      <c r="B657" s="27"/>
      <c r="C657" s="27"/>
      <c r="D657" s="27"/>
      <c r="E657" s="27"/>
      <c r="F657" s="27"/>
      <c r="G657" s="27"/>
      <c r="H657" s="27"/>
      <c r="I657" s="27"/>
      <c r="J657" s="34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spans="1:26" ht="13.5" customHeight="1" x14ac:dyDescent="0.2">
      <c r="A658" s="27"/>
      <c r="B658" s="27"/>
      <c r="C658" s="27"/>
      <c r="D658" s="27"/>
      <c r="E658" s="27"/>
      <c r="F658" s="27"/>
      <c r="G658" s="27"/>
      <c r="H658" s="27"/>
      <c r="I658" s="27"/>
      <c r="J658" s="34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spans="1:26" ht="13.5" customHeight="1" x14ac:dyDescent="0.2">
      <c r="A659" s="27"/>
      <c r="B659" s="27"/>
      <c r="C659" s="27"/>
      <c r="D659" s="27"/>
      <c r="E659" s="27"/>
      <c r="F659" s="27"/>
      <c r="G659" s="27"/>
      <c r="H659" s="27"/>
      <c r="I659" s="27"/>
      <c r="J659" s="34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spans="1:26" ht="13.5" customHeight="1" x14ac:dyDescent="0.2">
      <c r="A660" s="27"/>
      <c r="B660" s="27"/>
      <c r="C660" s="27"/>
      <c r="D660" s="27"/>
      <c r="E660" s="27"/>
      <c r="F660" s="27"/>
      <c r="G660" s="27"/>
      <c r="H660" s="27"/>
      <c r="I660" s="27"/>
      <c r="J660" s="34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spans="1:26" ht="13.5" customHeight="1" x14ac:dyDescent="0.2">
      <c r="A661" s="27"/>
      <c r="B661" s="27"/>
      <c r="C661" s="27"/>
      <c r="D661" s="27"/>
      <c r="E661" s="27"/>
      <c r="F661" s="27"/>
      <c r="G661" s="27"/>
      <c r="H661" s="27"/>
      <c r="I661" s="27"/>
      <c r="J661" s="34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spans="1:26" ht="13.5" customHeight="1" x14ac:dyDescent="0.2">
      <c r="A662" s="27"/>
      <c r="B662" s="27"/>
      <c r="C662" s="27"/>
      <c r="D662" s="27"/>
      <c r="E662" s="27"/>
      <c r="F662" s="27"/>
      <c r="G662" s="27"/>
      <c r="H662" s="27"/>
      <c r="I662" s="27"/>
      <c r="J662" s="34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spans="1:26" ht="13.5" customHeight="1" x14ac:dyDescent="0.2">
      <c r="A663" s="27"/>
      <c r="B663" s="27"/>
      <c r="C663" s="27"/>
      <c r="D663" s="27"/>
      <c r="E663" s="27"/>
      <c r="F663" s="27"/>
      <c r="G663" s="27"/>
      <c r="H663" s="27"/>
      <c r="I663" s="27"/>
      <c r="J663" s="34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spans="1:26" ht="13.5" customHeight="1" x14ac:dyDescent="0.2">
      <c r="A664" s="27"/>
      <c r="B664" s="27"/>
      <c r="C664" s="27"/>
      <c r="D664" s="27"/>
      <c r="E664" s="27"/>
      <c r="F664" s="27"/>
      <c r="G664" s="27"/>
      <c r="H664" s="27"/>
      <c r="I664" s="27"/>
      <c r="J664" s="34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spans="1:26" ht="13.5" customHeight="1" x14ac:dyDescent="0.2">
      <c r="A665" s="27"/>
      <c r="B665" s="27"/>
      <c r="C665" s="27"/>
      <c r="D665" s="27"/>
      <c r="E665" s="27"/>
      <c r="F665" s="27"/>
      <c r="G665" s="27"/>
      <c r="H665" s="27"/>
      <c r="I665" s="27"/>
      <c r="J665" s="34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spans="1:26" ht="13.5" customHeight="1" x14ac:dyDescent="0.2">
      <c r="A666" s="27"/>
      <c r="B666" s="27"/>
      <c r="C666" s="27"/>
      <c r="D666" s="27"/>
      <c r="E666" s="27"/>
      <c r="F666" s="27"/>
      <c r="G666" s="27"/>
      <c r="H666" s="27"/>
      <c r="I666" s="27"/>
      <c r="J666" s="34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spans="1:26" ht="13.5" customHeight="1" x14ac:dyDescent="0.2">
      <c r="A667" s="27"/>
      <c r="B667" s="27"/>
      <c r="C667" s="27"/>
      <c r="D667" s="27"/>
      <c r="E667" s="27"/>
      <c r="F667" s="27"/>
      <c r="G667" s="27"/>
      <c r="H667" s="27"/>
      <c r="I667" s="27"/>
      <c r="J667" s="34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spans="1:26" ht="13.5" customHeight="1" x14ac:dyDescent="0.2">
      <c r="A668" s="27"/>
      <c r="B668" s="27"/>
      <c r="C668" s="27"/>
      <c r="D668" s="27"/>
      <c r="E668" s="27"/>
      <c r="F668" s="27"/>
      <c r="G668" s="27"/>
      <c r="H668" s="27"/>
      <c r="I668" s="27"/>
      <c r="J668" s="34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spans="1:26" ht="13.5" customHeight="1" x14ac:dyDescent="0.2">
      <c r="A669" s="27"/>
      <c r="B669" s="27"/>
      <c r="C669" s="27"/>
      <c r="D669" s="27"/>
      <c r="E669" s="27"/>
      <c r="F669" s="27"/>
      <c r="G669" s="27"/>
      <c r="H669" s="27"/>
      <c r="I669" s="27"/>
      <c r="J669" s="34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spans="1:26" ht="13.5" customHeight="1" x14ac:dyDescent="0.2">
      <c r="A670" s="27"/>
      <c r="B670" s="27"/>
      <c r="C670" s="27"/>
      <c r="D670" s="27"/>
      <c r="E670" s="27"/>
      <c r="F670" s="27"/>
      <c r="G670" s="27"/>
      <c r="H670" s="27"/>
      <c r="I670" s="27"/>
      <c r="J670" s="34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spans="1:26" ht="13.5" customHeight="1" x14ac:dyDescent="0.2">
      <c r="A671" s="27"/>
      <c r="B671" s="27"/>
      <c r="C671" s="27"/>
      <c r="D671" s="27"/>
      <c r="E671" s="27"/>
      <c r="F671" s="27"/>
      <c r="G671" s="27"/>
      <c r="H671" s="27"/>
      <c r="I671" s="27"/>
      <c r="J671" s="34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spans="1:26" ht="13.5" customHeight="1" x14ac:dyDescent="0.2">
      <c r="A672" s="27"/>
      <c r="B672" s="27"/>
      <c r="C672" s="27"/>
      <c r="D672" s="27"/>
      <c r="E672" s="27"/>
      <c r="F672" s="27"/>
      <c r="G672" s="27"/>
      <c r="H672" s="27"/>
      <c r="I672" s="27"/>
      <c r="J672" s="34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spans="1:26" ht="13.5" customHeight="1" x14ac:dyDescent="0.2">
      <c r="A673" s="27"/>
      <c r="B673" s="27"/>
      <c r="C673" s="27"/>
      <c r="D673" s="27"/>
      <c r="E673" s="27"/>
      <c r="F673" s="27"/>
      <c r="G673" s="27"/>
      <c r="H673" s="27"/>
      <c r="I673" s="27"/>
      <c r="J673" s="34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spans="1:26" ht="13.5" customHeight="1" x14ac:dyDescent="0.2">
      <c r="A674" s="27"/>
      <c r="B674" s="27"/>
      <c r="C674" s="27"/>
      <c r="D674" s="27"/>
      <c r="E674" s="27"/>
      <c r="F674" s="27"/>
      <c r="G674" s="27"/>
      <c r="H674" s="27"/>
      <c r="I674" s="27"/>
      <c r="J674" s="34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spans="1:26" ht="13.5" customHeight="1" x14ac:dyDescent="0.2">
      <c r="A675" s="27"/>
      <c r="B675" s="27"/>
      <c r="C675" s="27"/>
      <c r="D675" s="27"/>
      <c r="E675" s="27"/>
      <c r="F675" s="27"/>
      <c r="G675" s="27"/>
      <c r="H675" s="27"/>
      <c r="I675" s="27"/>
      <c r="J675" s="34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spans="1:26" ht="13.5" customHeight="1" x14ac:dyDescent="0.2">
      <c r="A676" s="27"/>
      <c r="B676" s="27"/>
      <c r="C676" s="27"/>
      <c r="D676" s="27"/>
      <c r="E676" s="27"/>
      <c r="F676" s="27"/>
      <c r="G676" s="27"/>
      <c r="H676" s="27"/>
      <c r="I676" s="27"/>
      <c r="J676" s="34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spans="1:26" ht="13.5" customHeight="1" x14ac:dyDescent="0.2">
      <c r="A677" s="27"/>
      <c r="B677" s="27"/>
      <c r="C677" s="27"/>
      <c r="D677" s="27"/>
      <c r="E677" s="27"/>
      <c r="F677" s="27"/>
      <c r="G677" s="27"/>
      <c r="H677" s="27"/>
      <c r="I677" s="27"/>
      <c r="J677" s="34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spans="1:26" ht="13.5" customHeight="1" x14ac:dyDescent="0.2">
      <c r="A678" s="27"/>
      <c r="B678" s="27"/>
      <c r="C678" s="27"/>
      <c r="D678" s="27"/>
      <c r="E678" s="27"/>
      <c r="F678" s="27"/>
      <c r="G678" s="27"/>
      <c r="H678" s="27"/>
      <c r="I678" s="27"/>
      <c r="J678" s="34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spans="1:26" ht="13.5" customHeight="1" x14ac:dyDescent="0.2">
      <c r="A679" s="27"/>
      <c r="B679" s="27"/>
      <c r="C679" s="27"/>
      <c r="D679" s="27"/>
      <c r="E679" s="27"/>
      <c r="F679" s="27"/>
      <c r="G679" s="27"/>
      <c r="H679" s="27"/>
      <c r="I679" s="27"/>
      <c r="J679" s="34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spans="1:26" ht="13.5" customHeight="1" x14ac:dyDescent="0.2">
      <c r="A680" s="27"/>
      <c r="B680" s="27"/>
      <c r="C680" s="27"/>
      <c r="D680" s="27"/>
      <c r="E680" s="27"/>
      <c r="F680" s="27"/>
      <c r="G680" s="27"/>
      <c r="H680" s="27"/>
      <c r="I680" s="27"/>
      <c r="J680" s="34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spans="1:26" ht="13.5" customHeight="1" x14ac:dyDescent="0.2">
      <c r="A681" s="27"/>
      <c r="B681" s="27"/>
      <c r="C681" s="27"/>
      <c r="D681" s="27"/>
      <c r="E681" s="27"/>
      <c r="F681" s="27"/>
      <c r="G681" s="27"/>
      <c r="H681" s="27"/>
      <c r="I681" s="27"/>
      <c r="J681" s="34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spans="1:26" ht="13.5" customHeight="1" x14ac:dyDescent="0.2">
      <c r="A682" s="27"/>
      <c r="B682" s="27"/>
      <c r="C682" s="27"/>
      <c r="D682" s="27"/>
      <c r="E682" s="27"/>
      <c r="F682" s="27"/>
      <c r="G682" s="27"/>
      <c r="H682" s="27"/>
      <c r="I682" s="27"/>
      <c r="J682" s="34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spans="1:26" ht="13.5" customHeight="1" x14ac:dyDescent="0.2">
      <c r="A683" s="27"/>
      <c r="B683" s="27"/>
      <c r="C683" s="27"/>
      <c r="D683" s="27"/>
      <c r="E683" s="27"/>
      <c r="F683" s="27"/>
      <c r="G683" s="27"/>
      <c r="H683" s="27"/>
      <c r="I683" s="27"/>
      <c r="J683" s="34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spans="1:26" ht="13.5" customHeight="1" x14ac:dyDescent="0.2">
      <c r="A684" s="27"/>
      <c r="B684" s="27"/>
      <c r="C684" s="27"/>
      <c r="D684" s="27"/>
      <c r="E684" s="27"/>
      <c r="F684" s="27"/>
      <c r="G684" s="27"/>
      <c r="H684" s="27"/>
      <c r="I684" s="27"/>
      <c r="J684" s="34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spans="1:26" ht="13.5" customHeight="1" x14ac:dyDescent="0.2">
      <c r="A685" s="27"/>
      <c r="B685" s="27"/>
      <c r="C685" s="27"/>
      <c r="D685" s="27"/>
      <c r="E685" s="27"/>
      <c r="F685" s="27"/>
      <c r="G685" s="27"/>
      <c r="H685" s="27"/>
      <c r="I685" s="27"/>
      <c r="J685" s="34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spans="1:26" ht="13.5" customHeight="1" x14ac:dyDescent="0.2">
      <c r="A686" s="27"/>
      <c r="B686" s="27"/>
      <c r="C686" s="27"/>
      <c r="D686" s="27"/>
      <c r="E686" s="27"/>
      <c r="F686" s="27"/>
      <c r="G686" s="27"/>
      <c r="H686" s="27"/>
      <c r="I686" s="27"/>
      <c r="J686" s="34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spans="1:26" ht="13.5" customHeight="1" x14ac:dyDescent="0.2">
      <c r="A687" s="27"/>
      <c r="B687" s="27"/>
      <c r="C687" s="27"/>
      <c r="D687" s="27"/>
      <c r="E687" s="27"/>
      <c r="F687" s="27"/>
      <c r="G687" s="27"/>
      <c r="H687" s="27"/>
      <c r="I687" s="27"/>
      <c r="J687" s="34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spans="1:26" ht="13.5" customHeight="1" x14ac:dyDescent="0.2">
      <c r="A688" s="27"/>
      <c r="B688" s="27"/>
      <c r="C688" s="27"/>
      <c r="D688" s="27"/>
      <c r="E688" s="27"/>
      <c r="F688" s="27"/>
      <c r="G688" s="27"/>
      <c r="H688" s="27"/>
      <c r="I688" s="27"/>
      <c r="J688" s="34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spans="1:26" ht="13.5" customHeight="1" x14ac:dyDescent="0.2">
      <c r="A689" s="27"/>
      <c r="B689" s="27"/>
      <c r="C689" s="27"/>
      <c r="D689" s="27"/>
      <c r="E689" s="27"/>
      <c r="F689" s="27"/>
      <c r="G689" s="27"/>
      <c r="H689" s="27"/>
      <c r="I689" s="27"/>
      <c r="J689" s="34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spans="1:26" ht="13.5" customHeight="1" x14ac:dyDescent="0.2">
      <c r="A690" s="27"/>
      <c r="B690" s="27"/>
      <c r="C690" s="27"/>
      <c r="D690" s="27"/>
      <c r="E690" s="27"/>
      <c r="F690" s="27"/>
      <c r="G690" s="27"/>
      <c r="H690" s="27"/>
      <c r="I690" s="27"/>
      <c r="J690" s="34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spans="1:26" ht="13.5" customHeight="1" x14ac:dyDescent="0.2">
      <c r="A691" s="27"/>
      <c r="B691" s="27"/>
      <c r="C691" s="27"/>
      <c r="D691" s="27"/>
      <c r="E691" s="27"/>
      <c r="F691" s="27"/>
      <c r="G691" s="27"/>
      <c r="H691" s="27"/>
      <c r="I691" s="27"/>
      <c r="J691" s="34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spans="1:26" ht="13.5" customHeight="1" x14ac:dyDescent="0.2">
      <c r="A692" s="27"/>
      <c r="B692" s="27"/>
      <c r="C692" s="27"/>
      <c r="D692" s="27"/>
      <c r="E692" s="27"/>
      <c r="F692" s="27"/>
      <c r="G692" s="27"/>
      <c r="H692" s="27"/>
      <c r="I692" s="27"/>
      <c r="J692" s="34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spans="1:26" ht="13.5" customHeight="1" x14ac:dyDescent="0.2">
      <c r="A693" s="27"/>
      <c r="B693" s="27"/>
      <c r="C693" s="27"/>
      <c r="D693" s="27"/>
      <c r="E693" s="27"/>
      <c r="F693" s="27"/>
      <c r="G693" s="27"/>
      <c r="H693" s="27"/>
      <c r="I693" s="27"/>
      <c r="J693" s="34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spans="1:26" ht="13.5" customHeight="1" x14ac:dyDescent="0.2">
      <c r="A694" s="27"/>
      <c r="B694" s="27"/>
      <c r="C694" s="27"/>
      <c r="D694" s="27"/>
      <c r="E694" s="27"/>
      <c r="F694" s="27"/>
      <c r="G694" s="27"/>
      <c r="H694" s="27"/>
      <c r="I694" s="27"/>
      <c r="J694" s="34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spans="1:26" ht="13.5" customHeight="1" x14ac:dyDescent="0.2">
      <c r="A695" s="27"/>
      <c r="B695" s="27"/>
      <c r="C695" s="27"/>
      <c r="D695" s="27"/>
      <c r="E695" s="27"/>
      <c r="F695" s="27"/>
      <c r="G695" s="27"/>
      <c r="H695" s="27"/>
      <c r="I695" s="27"/>
      <c r="J695" s="34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spans="1:26" ht="13.5" customHeight="1" x14ac:dyDescent="0.2">
      <c r="A696" s="27"/>
      <c r="B696" s="27"/>
      <c r="C696" s="27"/>
      <c r="D696" s="27"/>
      <c r="E696" s="27"/>
      <c r="F696" s="27"/>
      <c r="G696" s="27"/>
      <c r="H696" s="27"/>
      <c r="I696" s="27"/>
      <c r="J696" s="34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spans="1:26" ht="13.5" customHeight="1" x14ac:dyDescent="0.2">
      <c r="A697" s="27"/>
      <c r="B697" s="27"/>
      <c r="C697" s="27"/>
      <c r="D697" s="27"/>
      <c r="E697" s="27"/>
      <c r="F697" s="27"/>
      <c r="G697" s="27"/>
      <c r="H697" s="27"/>
      <c r="I697" s="27"/>
      <c r="J697" s="34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spans="1:26" ht="13.5" customHeight="1" x14ac:dyDescent="0.2">
      <c r="A698" s="27"/>
      <c r="B698" s="27"/>
      <c r="C698" s="27"/>
      <c r="D698" s="27"/>
      <c r="E698" s="27"/>
      <c r="F698" s="27"/>
      <c r="G698" s="27"/>
      <c r="H698" s="27"/>
      <c r="I698" s="27"/>
      <c r="J698" s="34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spans="1:26" ht="13.5" customHeight="1" x14ac:dyDescent="0.2">
      <c r="A699" s="27"/>
      <c r="B699" s="27"/>
      <c r="C699" s="27"/>
      <c r="D699" s="27"/>
      <c r="E699" s="27"/>
      <c r="F699" s="27"/>
      <c r="G699" s="27"/>
      <c r="H699" s="27"/>
      <c r="I699" s="27"/>
      <c r="J699" s="34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spans="1:26" ht="13.5" customHeight="1" x14ac:dyDescent="0.2">
      <c r="A700" s="27"/>
      <c r="B700" s="27"/>
      <c r="C700" s="27"/>
      <c r="D700" s="27"/>
      <c r="E700" s="27"/>
      <c r="F700" s="27"/>
      <c r="G700" s="27"/>
      <c r="H700" s="27"/>
      <c r="I700" s="27"/>
      <c r="J700" s="34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spans="1:26" ht="13.5" customHeight="1" x14ac:dyDescent="0.2">
      <c r="A701" s="27"/>
      <c r="B701" s="27"/>
      <c r="C701" s="27"/>
      <c r="D701" s="27"/>
      <c r="E701" s="27"/>
      <c r="F701" s="27"/>
      <c r="G701" s="27"/>
      <c r="H701" s="27"/>
      <c r="I701" s="27"/>
      <c r="J701" s="34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spans="1:26" ht="13.5" customHeight="1" x14ac:dyDescent="0.2">
      <c r="A702" s="27"/>
      <c r="B702" s="27"/>
      <c r="C702" s="27"/>
      <c r="D702" s="27"/>
      <c r="E702" s="27"/>
      <c r="F702" s="27"/>
      <c r="G702" s="27"/>
      <c r="H702" s="27"/>
      <c r="I702" s="27"/>
      <c r="J702" s="34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spans="1:26" ht="13.5" customHeight="1" x14ac:dyDescent="0.2">
      <c r="A703" s="27"/>
      <c r="B703" s="27"/>
      <c r="C703" s="27"/>
      <c r="D703" s="27"/>
      <c r="E703" s="27"/>
      <c r="F703" s="27"/>
      <c r="G703" s="27"/>
      <c r="H703" s="27"/>
      <c r="I703" s="27"/>
      <c r="J703" s="34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spans="1:26" ht="13.5" customHeight="1" x14ac:dyDescent="0.2">
      <c r="A704" s="27"/>
      <c r="B704" s="27"/>
      <c r="C704" s="27"/>
      <c r="D704" s="27"/>
      <c r="E704" s="27"/>
      <c r="F704" s="27"/>
      <c r="G704" s="27"/>
      <c r="H704" s="27"/>
      <c r="I704" s="27"/>
      <c r="J704" s="34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spans="1:26" ht="13.5" customHeight="1" x14ac:dyDescent="0.2">
      <c r="A705" s="27"/>
      <c r="B705" s="27"/>
      <c r="C705" s="27"/>
      <c r="D705" s="27"/>
      <c r="E705" s="27"/>
      <c r="F705" s="27"/>
      <c r="G705" s="27"/>
      <c r="H705" s="27"/>
      <c r="I705" s="27"/>
      <c r="J705" s="34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spans="1:26" ht="13.5" customHeight="1" x14ac:dyDescent="0.2">
      <c r="A706" s="27"/>
      <c r="B706" s="27"/>
      <c r="C706" s="27"/>
      <c r="D706" s="27"/>
      <c r="E706" s="27"/>
      <c r="F706" s="27"/>
      <c r="G706" s="27"/>
      <c r="H706" s="27"/>
      <c r="I706" s="27"/>
      <c r="J706" s="34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spans="1:26" ht="13.5" customHeight="1" x14ac:dyDescent="0.2">
      <c r="A707" s="27"/>
      <c r="B707" s="27"/>
      <c r="C707" s="27"/>
      <c r="D707" s="27"/>
      <c r="E707" s="27"/>
      <c r="F707" s="27"/>
      <c r="G707" s="27"/>
      <c r="H707" s="27"/>
      <c r="I707" s="27"/>
      <c r="J707" s="34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spans="1:26" ht="13.5" customHeight="1" x14ac:dyDescent="0.2">
      <c r="A708" s="27"/>
      <c r="B708" s="27"/>
      <c r="C708" s="27"/>
      <c r="D708" s="27"/>
      <c r="E708" s="27"/>
      <c r="F708" s="27"/>
      <c r="G708" s="27"/>
      <c r="H708" s="27"/>
      <c r="I708" s="27"/>
      <c r="J708" s="34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spans="1:26" ht="13.5" customHeight="1" x14ac:dyDescent="0.2">
      <c r="A709" s="27"/>
      <c r="B709" s="27"/>
      <c r="C709" s="27"/>
      <c r="D709" s="27"/>
      <c r="E709" s="27"/>
      <c r="F709" s="27"/>
      <c r="G709" s="27"/>
      <c r="H709" s="27"/>
      <c r="I709" s="27"/>
      <c r="J709" s="34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spans="1:26" ht="13.5" customHeight="1" x14ac:dyDescent="0.2">
      <c r="A710" s="27"/>
      <c r="B710" s="27"/>
      <c r="C710" s="27"/>
      <c r="D710" s="27"/>
      <c r="E710" s="27"/>
      <c r="F710" s="27"/>
      <c r="G710" s="27"/>
      <c r="H710" s="27"/>
      <c r="I710" s="27"/>
      <c r="J710" s="34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spans="1:26" ht="13.5" customHeight="1" x14ac:dyDescent="0.2">
      <c r="A711" s="27"/>
      <c r="B711" s="27"/>
      <c r="C711" s="27"/>
      <c r="D711" s="27"/>
      <c r="E711" s="27"/>
      <c r="F711" s="27"/>
      <c r="G711" s="27"/>
      <c r="H711" s="27"/>
      <c r="I711" s="27"/>
      <c r="J711" s="34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spans="1:26" ht="13.5" customHeight="1" x14ac:dyDescent="0.2">
      <c r="A712" s="27"/>
      <c r="B712" s="27"/>
      <c r="C712" s="27"/>
      <c r="D712" s="27"/>
      <c r="E712" s="27"/>
      <c r="F712" s="27"/>
      <c r="G712" s="27"/>
      <c r="H712" s="27"/>
      <c r="I712" s="27"/>
      <c r="J712" s="34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spans="1:26" ht="13.5" customHeight="1" x14ac:dyDescent="0.2">
      <c r="A713" s="27"/>
      <c r="B713" s="27"/>
      <c r="C713" s="27"/>
      <c r="D713" s="27"/>
      <c r="E713" s="27"/>
      <c r="F713" s="27"/>
      <c r="G713" s="27"/>
      <c r="H713" s="27"/>
      <c r="I713" s="27"/>
      <c r="J713" s="34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spans="1:26" ht="13.5" customHeight="1" x14ac:dyDescent="0.2">
      <c r="A714" s="27"/>
      <c r="B714" s="27"/>
      <c r="C714" s="27"/>
      <c r="D714" s="27"/>
      <c r="E714" s="27"/>
      <c r="F714" s="27"/>
      <c r="G714" s="27"/>
      <c r="H714" s="27"/>
      <c r="I714" s="27"/>
      <c r="J714" s="34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spans="1:26" ht="13.5" customHeight="1" x14ac:dyDescent="0.2">
      <c r="A715" s="27"/>
      <c r="B715" s="27"/>
      <c r="C715" s="27"/>
      <c r="D715" s="27"/>
      <c r="E715" s="27"/>
      <c r="F715" s="27"/>
      <c r="G715" s="27"/>
      <c r="H715" s="27"/>
      <c r="I715" s="27"/>
      <c r="J715" s="34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spans="1:26" ht="13.5" customHeight="1" x14ac:dyDescent="0.2">
      <c r="A716" s="27"/>
      <c r="B716" s="27"/>
      <c r="C716" s="27"/>
      <c r="D716" s="27"/>
      <c r="E716" s="27"/>
      <c r="F716" s="27"/>
      <c r="G716" s="27"/>
      <c r="H716" s="27"/>
      <c r="I716" s="27"/>
      <c r="J716" s="34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spans="1:26" ht="13.5" customHeight="1" x14ac:dyDescent="0.2">
      <c r="A717" s="27"/>
      <c r="B717" s="27"/>
      <c r="C717" s="27"/>
      <c r="D717" s="27"/>
      <c r="E717" s="27"/>
      <c r="F717" s="27"/>
      <c r="G717" s="27"/>
      <c r="H717" s="27"/>
      <c r="I717" s="27"/>
      <c r="J717" s="34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spans="1:26" ht="13.5" customHeight="1" x14ac:dyDescent="0.2">
      <c r="A718" s="27"/>
      <c r="B718" s="27"/>
      <c r="C718" s="27"/>
      <c r="D718" s="27"/>
      <c r="E718" s="27"/>
      <c r="F718" s="27"/>
      <c r="G718" s="27"/>
      <c r="H718" s="27"/>
      <c r="I718" s="27"/>
      <c r="J718" s="34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spans="1:26" ht="13.5" customHeight="1" x14ac:dyDescent="0.2">
      <c r="A719" s="27"/>
      <c r="B719" s="27"/>
      <c r="C719" s="27"/>
      <c r="D719" s="27"/>
      <c r="E719" s="27"/>
      <c r="F719" s="27"/>
      <c r="G719" s="27"/>
      <c r="H719" s="27"/>
      <c r="I719" s="27"/>
      <c r="J719" s="34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spans="1:26" ht="13.5" customHeight="1" x14ac:dyDescent="0.2">
      <c r="A720" s="27"/>
      <c r="B720" s="27"/>
      <c r="C720" s="27"/>
      <c r="D720" s="27"/>
      <c r="E720" s="27"/>
      <c r="F720" s="27"/>
      <c r="G720" s="27"/>
      <c r="H720" s="27"/>
      <c r="I720" s="27"/>
      <c r="J720" s="34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spans="1:26" ht="13.5" customHeight="1" x14ac:dyDescent="0.2">
      <c r="A721" s="27"/>
      <c r="B721" s="27"/>
      <c r="C721" s="27"/>
      <c r="D721" s="27"/>
      <c r="E721" s="27"/>
      <c r="F721" s="27"/>
      <c r="G721" s="27"/>
      <c r="H721" s="27"/>
      <c r="I721" s="27"/>
      <c r="J721" s="34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spans="1:26" ht="13.5" customHeight="1" x14ac:dyDescent="0.2">
      <c r="A722" s="27"/>
      <c r="B722" s="27"/>
      <c r="C722" s="27"/>
      <c r="D722" s="27"/>
      <c r="E722" s="27"/>
      <c r="F722" s="27"/>
      <c r="G722" s="27"/>
      <c r="H722" s="27"/>
      <c r="I722" s="27"/>
      <c r="J722" s="34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spans="1:26" ht="13.5" customHeight="1" x14ac:dyDescent="0.2">
      <c r="A723" s="27"/>
      <c r="B723" s="27"/>
      <c r="C723" s="27"/>
      <c r="D723" s="27"/>
      <c r="E723" s="27"/>
      <c r="F723" s="27"/>
      <c r="G723" s="27"/>
      <c r="H723" s="27"/>
      <c r="I723" s="27"/>
      <c r="J723" s="34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spans="1:26" ht="13.5" customHeight="1" x14ac:dyDescent="0.2">
      <c r="A724" s="27"/>
      <c r="B724" s="27"/>
      <c r="C724" s="27"/>
      <c r="D724" s="27"/>
      <c r="E724" s="27"/>
      <c r="F724" s="27"/>
      <c r="G724" s="27"/>
      <c r="H724" s="27"/>
      <c r="I724" s="27"/>
      <c r="J724" s="34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spans="1:26" ht="13.5" customHeight="1" x14ac:dyDescent="0.2">
      <c r="A725" s="27"/>
      <c r="B725" s="27"/>
      <c r="C725" s="27"/>
      <c r="D725" s="27"/>
      <c r="E725" s="27"/>
      <c r="F725" s="27"/>
      <c r="G725" s="27"/>
      <c r="H725" s="27"/>
      <c r="I725" s="27"/>
      <c r="J725" s="34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spans="1:26" ht="13.5" customHeight="1" x14ac:dyDescent="0.2">
      <c r="A726" s="27"/>
      <c r="B726" s="27"/>
      <c r="C726" s="27"/>
      <c r="D726" s="27"/>
      <c r="E726" s="27"/>
      <c r="F726" s="27"/>
      <c r="G726" s="27"/>
      <c r="H726" s="27"/>
      <c r="I726" s="27"/>
      <c r="J726" s="34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spans="1:26" ht="13.5" customHeight="1" x14ac:dyDescent="0.2">
      <c r="A727" s="27"/>
      <c r="B727" s="27"/>
      <c r="C727" s="27"/>
      <c r="D727" s="27"/>
      <c r="E727" s="27"/>
      <c r="F727" s="27"/>
      <c r="G727" s="27"/>
      <c r="H727" s="27"/>
      <c r="I727" s="27"/>
      <c r="J727" s="34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spans="1:26" ht="13.5" customHeight="1" x14ac:dyDescent="0.2">
      <c r="A728" s="27"/>
      <c r="B728" s="27"/>
      <c r="C728" s="27"/>
      <c r="D728" s="27"/>
      <c r="E728" s="27"/>
      <c r="F728" s="27"/>
      <c r="G728" s="27"/>
      <c r="H728" s="27"/>
      <c r="I728" s="27"/>
      <c r="J728" s="34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spans="1:26" ht="13.5" customHeight="1" x14ac:dyDescent="0.2">
      <c r="A729" s="27"/>
      <c r="B729" s="27"/>
      <c r="C729" s="27"/>
      <c r="D729" s="27"/>
      <c r="E729" s="27"/>
      <c r="F729" s="27"/>
      <c r="G729" s="27"/>
      <c r="H729" s="27"/>
      <c r="I729" s="27"/>
      <c r="J729" s="34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spans="1:26" ht="13.5" customHeight="1" x14ac:dyDescent="0.2">
      <c r="A730" s="27"/>
      <c r="B730" s="27"/>
      <c r="C730" s="27"/>
      <c r="D730" s="27"/>
      <c r="E730" s="27"/>
      <c r="F730" s="27"/>
      <c r="G730" s="27"/>
      <c r="H730" s="27"/>
      <c r="I730" s="27"/>
      <c r="J730" s="34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spans="1:26" ht="13.5" customHeight="1" x14ac:dyDescent="0.2">
      <c r="A731" s="27"/>
      <c r="B731" s="27"/>
      <c r="C731" s="27"/>
      <c r="D731" s="27"/>
      <c r="E731" s="27"/>
      <c r="F731" s="27"/>
      <c r="G731" s="27"/>
      <c r="H731" s="27"/>
      <c r="I731" s="27"/>
      <c r="J731" s="34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spans="1:26" ht="13.5" customHeight="1" x14ac:dyDescent="0.2">
      <c r="A732" s="27"/>
      <c r="B732" s="27"/>
      <c r="C732" s="27"/>
      <c r="D732" s="27"/>
      <c r="E732" s="27"/>
      <c r="F732" s="27"/>
      <c r="G732" s="27"/>
      <c r="H732" s="27"/>
      <c r="I732" s="27"/>
      <c r="J732" s="34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spans="1:26" ht="13.5" customHeight="1" x14ac:dyDescent="0.2">
      <c r="A733" s="27"/>
      <c r="B733" s="27"/>
      <c r="C733" s="27"/>
      <c r="D733" s="27"/>
      <c r="E733" s="27"/>
      <c r="F733" s="27"/>
      <c r="G733" s="27"/>
      <c r="H733" s="27"/>
      <c r="I733" s="27"/>
      <c r="J733" s="34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spans="1:26" ht="13.5" customHeight="1" x14ac:dyDescent="0.2">
      <c r="A734" s="27"/>
      <c r="B734" s="27"/>
      <c r="C734" s="27"/>
      <c r="D734" s="27"/>
      <c r="E734" s="27"/>
      <c r="F734" s="27"/>
      <c r="G734" s="27"/>
      <c r="H734" s="27"/>
      <c r="I734" s="27"/>
      <c r="J734" s="34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spans="1:26" ht="13.5" customHeight="1" x14ac:dyDescent="0.2">
      <c r="A735" s="27"/>
      <c r="B735" s="27"/>
      <c r="C735" s="27"/>
      <c r="D735" s="27"/>
      <c r="E735" s="27"/>
      <c r="F735" s="27"/>
      <c r="G735" s="27"/>
      <c r="H735" s="27"/>
      <c r="I735" s="27"/>
      <c r="J735" s="34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spans="1:26" ht="13.5" customHeight="1" x14ac:dyDescent="0.2">
      <c r="A736" s="27"/>
      <c r="B736" s="27"/>
      <c r="C736" s="27"/>
      <c r="D736" s="27"/>
      <c r="E736" s="27"/>
      <c r="F736" s="27"/>
      <c r="G736" s="27"/>
      <c r="H736" s="27"/>
      <c r="I736" s="27"/>
      <c r="J736" s="34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spans="1:26" ht="13.5" customHeight="1" x14ac:dyDescent="0.2">
      <c r="A737" s="27"/>
      <c r="B737" s="27"/>
      <c r="C737" s="27"/>
      <c r="D737" s="27"/>
      <c r="E737" s="27"/>
      <c r="F737" s="27"/>
      <c r="G737" s="27"/>
      <c r="H737" s="27"/>
      <c r="I737" s="27"/>
      <c r="J737" s="34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spans="1:26" ht="13.5" customHeight="1" x14ac:dyDescent="0.2">
      <c r="A738" s="27"/>
      <c r="B738" s="27"/>
      <c r="C738" s="27"/>
      <c r="D738" s="27"/>
      <c r="E738" s="27"/>
      <c r="F738" s="27"/>
      <c r="G738" s="27"/>
      <c r="H738" s="27"/>
      <c r="I738" s="27"/>
      <c r="J738" s="34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spans="1:26" ht="13.5" customHeight="1" x14ac:dyDescent="0.2">
      <c r="A739" s="27"/>
      <c r="B739" s="27"/>
      <c r="C739" s="27"/>
      <c r="D739" s="27"/>
      <c r="E739" s="27"/>
      <c r="F739" s="27"/>
      <c r="G739" s="27"/>
      <c r="H739" s="27"/>
      <c r="I739" s="27"/>
      <c r="J739" s="34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spans="1:26" ht="13.5" customHeight="1" x14ac:dyDescent="0.2">
      <c r="A740" s="27"/>
      <c r="B740" s="27"/>
      <c r="C740" s="27"/>
      <c r="D740" s="27"/>
      <c r="E740" s="27"/>
      <c r="F740" s="27"/>
      <c r="G740" s="27"/>
      <c r="H740" s="27"/>
      <c r="I740" s="27"/>
      <c r="J740" s="34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spans="1:26" ht="13.5" customHeight="1" x14ac:dyDescent="0.2">
      <c r="A741" s="27"/>
      <c r="B741" s="27"/>
      <c r="C741" s="27"/>
      <c r="D741" s="27"/>
      <c r="E741" s="27"/>
      <c r="F741" s="27"/>
      <c r="G741" s="27"/>
      <c r="H741" s="27"/>
      <c r="I741" s="27"/>
      <c r="J741" s="34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spans="1:26" ht="13.5" customHeight="1" x14ac:dyDescent="0.2">
      <c r="A742" s="27"/>
      <c r="B742" s="27"/>
      <c r="C742" s="27"/>
      <c r="D742" s="27"/>
      <c r="E742" s="27"/>
      <c r="F742" s="27"/>
      <c r="G742" s="27"/>
      <c r="H742" s="27"/>
      <c r="I742" s="27"/>
      <c r="J742" s="34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spans="1:26" ht="13.5" customHeight="1" x14ac:dyDescent="0.2">
      <c r="A743" s="27"/>
      <c r="B743" s="27"/>
      <c r="C743" s="27"/>
      <c r="D743" s="27"/>
      <c r="E743" s="27"/>
      <c r="F743" s="27"/>
      <c r="G743" s="27"/>
      <c r="H743" s="27"/>
      <c r="I743" s="27"/>
      <c r="J743" s="34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spans="1:26" ht="13.5" customHeight="1" x14ac:dyDescent="0.2">
      <c r="A744" s="27"/>
      <c r="B744" s="27"/>
      <c r="C744" s="27"/>
      <c r="D744" s="27"/>
      <c r="E744" s="27"/>
      <c r="F744" s="27"/>
      <c r="G744" s="27"/>
      <c r="H744" s="27"/>
      <c r="I744" s="27"/>
      <c r="J744" s="34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spans="1:26" ht="13.5" customHeight="1" x14ac:dyDescent="0.2">
      <c r="A745" s="27"/>
      <c r="B745" s="27"/>
      <c r="C745" s="27"/>
      <c r="D745" s="27"/>
      <c r="E745" s="27"/>
      <c r="F745" s="27"/>
      <c r="G745" s="27"/>
      <c r="H745" s="27"/>
      <c r="I745" s="27"/>
      <c r="J745" s="34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spans="1:26" ht="13.5" customHeight="1" x14ac:dyDescent="0.2">
      <c r="A746" s="27"/>
      <c r="B746" s="27"/>
      <c r="C746" s="27"/>
      <c r="D746" s="27"/>
      <c r="E746" s="27"/>
      <c r="F746" s="27"/>
      <c r="G746" s="27"/>
      <c r="H746" s="27"/>
      <c r="I746" s="27"/>
      <c r="J746" s="34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spans="1:26" ht="13.5" customHeight="1" x14ac:dyDescent="0.2">
      <c r="A747" s="27"/>
      <c r="B747" s="27"/>
      <c r="C747" s="27"/>
      <c r="D747" s="27"/>
      <c r="E747" s="27"/>
      <c r="F747" s="27"/>
      <c r="G747" s="27"/>
      <c r="H747" s="27"/>
      <c r="I747" s="27"/>
      <c r="J747" s="34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spans="1:26" ht="13.5" customHeight="1" x14ac:dyDescent="0.2">
      <c r="A748" s="27"/>
      <c r="B748" s="27"/>
      <c r="C748" s="27"/>
      <c r="D748" s="27"/>
      <c r="E748" s="27"/>
      <c r="F748" s="27"/>
      <c r="G748" s="27"/>
      <c r="H748" s="27"/>
      <c r="I748" s="27"/>
      <c r="J748" s="34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spans="1:26" ht="13.5" customHeight="1" x14ac:dyDescent="0.2">
      <c r="A749" s="27"/>
      <c r="B749" s="27"/>
      <c r="C749" s="27"/>
      <c r="D749" s="27"/>
      <c r="E749" s="27"/>
      <c r="F749" s="27"/>
      <c r="G749" s="27"/>
      <c r="H749" s="27"/>
      <c r="I749" s="27"/>
      <c r="J749" s="34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spans="1:26" ht="13.5" customHeight="1" x14ac:dyDescent="0.2">
      <c r="A750" s="27"/>
      <c r="B750" s="27"/>
      <c r="C750" s="27"/>
      <c r="D750" s="27"/>
      <c r="E750" s="27"/>
      <c r="F750" s="27"/>
      <c r="G750" s="27"/>
      <c r="H750" s="27"/>
      <c r="I750" s="27"/>
      <c r="J750" s="34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spans="1:26" ht="13.5" customHeight="1" x14ac:dyDescent="0.2">
      <c r="A751" s="27"/>
      <c r="B751" s="27"/>
      <c r="C751" s="27"/>
      <c r="D751" s="27"/>
      <c r="E751" s="27"/>
      <c r="F751" s="27"/>
      <c r="G751" s="27"/>
      <c r="H751" s="27"/>
      <c r="I751" s="27"/>
      <c r="J751" s="34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spans="1:26" ht="13.5" customHeight="1" x14ac:dyDescent="0.2">
      <c r="A752" s="27"/>
      <c r="B752" s="27"/>
      <c r="C752" s="27"/>
      <c r="D752" s="27"/>
      <c r="E752" s="27"/>
      <c r="F752" s="27"/>
      <c r="G752" s="27"/>
      <c r="H752" s="27"/>
      <c r="I752" s="27"/>
      <c r="J752" s="34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spans="1:26" ht="13.5" customHeight="1" x14ac:dyDescent="0.2">
      <c r="A753" s="27"/>
      <c r="B753" s="27"/>
      <c r="C753" s="27"/>
      <c r="D753" s="27"/>
      <c r="E753" s="27"/>
      <c r="F753" s="27"/>
      <c r="G753" s="27"/>
      <c r="H753" s="27"/>
      <c r="I753" s="27"/>
      <c r="J753" s="34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spans="1:26" ht="13.5" customHeight="1" x14ac:dyDescent="0.2">
      <c r="A754" s="27"/>
      <c r="B754" s="27"/>
      <c r="C754" s="27"/>
      <c r="D754" s="27"/>
      <c r="E754" s="27"/>
      <c r="F754" s="27"/>
      <c r="G754" s="27"/>
      <c r="H754" s="27"/>
      <c r="I754" s="27"/>
      <c r="J754" s="34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spans="1:26" ht="13.5" customHeight="1" x14ac:dyDescent="0.2">
      <c r="A755" s="27"/>
      <c r="B755" s="27"/>
      <c r="C755" s="27"/>
      <c r="D755" s="27"/>
      <c r="E755" s="27"/>
      <c r="F755" s="27"/>
      <c r="G755" s="27"/>
      <c r="H755" s="27"/>
      <c r="I755" s="27"/>
      <c r="J755" s="34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spans="1:26" ht="13.5" customHeight="1" x14ac:dyDescent="0.2">
      <c r="A756" s="27"/>
      <c r="B756" s="27"/>
      <c r="C756" s="27"/>
      <c r="D756" s="27"/>
      <c r="E756" s="27"/>
      <c r="F756" s="27"/>
      <c r="G756" s="27"/>
      <c r="H756" s="27"/>
      <c r="I756" s="27"/>
      <c r="J756" s="34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spans="1:26" ht="13.5" customHeight="1" x14ac:dyDescent="0.2">
      <c r="A757" s="27"/>
      <c r="B757" s="27"/>
      <c r="C757" s="27"/>
      <c r="D757" s="27"/>
      <c r="E757" s="27"/>
      <c r="F757" s="27"/>
      <c r="G757" s="27"/>
      <c r="H757" s="27"/>
      <c r="I757" s="27"/>
      <c r="J757" s="34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spans="1:26" ht="13.5" customHeight="1" x14ac:dyDescent="0.2">
      <c r="A758" s="27"/>
      <c r="B758" s="27"/>
      <c r="C758" s="27"/>
      <c r="D758" s="27"/>
      <c r="E758" s="27"/>
      <c r="F758" s="27"/>
      <c r="G758" s="27"/>
      <c r="H758" s="27"/>
      <c r="I758" s="27"/>
      <c r="J758" s="34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spans="1:26" ht="13.5" customHeight="1" x14ac:dyDescent="0.2">
      <c r="A759" s="27"/>
      <c r="B759" s="27"/>
      <c r="C759" s="27"/>
      <c r="D759" s="27"/>
      <c r="E759" s="27"/>
      <c r="F759" s="27"/>
      <c r="G759" s="27"/>
      <c r="H759" s="27"/>
      <c r="I759" s="27"/>
      <c r="J759" s="34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spans="1:26" ht="13.5" customHeight="1" x14ac:dyDescent="0.2">
      <c r="A760" s="27"/>
      <c r="B760" s="27"/>
      <c r="C760" s="27"/>
      <c r="D760" s="27"/>
      <c r="E760" s="27"/>
      <c r="F760" s="27"/>
      <c r="G760" s="27"/>
      <c r="H760" s="27"/>
      <c r="I760" s="27"/>
      <c r="J760" s="34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spans="1:26" ht="13.5" customHeight="1" x14ac:dyDescent="0.2">
      <c r="A761" s="27"/>
      <c r="B761" s="27"/>
      <c r="C761" s="27"/>
      <c r="D761" s="27"/>
      <c r="E761" s="27"/>
      <c r="F761" s="27"/>
      <c r="G761" s="27"/>
      <c r="H761" s="27"/>
      <c r="I761" s="27"/>
      <c r="J761" s="34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spans="1:26" ht="13.5" customHeight="1" x14ac:dyDescent="0.2">
      <c r="A762" s="27"/>
      <c r="B762" s="27"/>
      <c r="C762" s="27"/>
      <c r="D762" s="27"/>
      <c r="E762" s="27"/>
      <c r="F762" s="27"/>
      <c r="G762" s="27"/>
      <c r="H762" s="27"/>
      <c r="I762" s="27"/>
      <c r="J762" s="34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spans="1:26" ht="13.5" customHeight="1" x14ac:dyDescent="0.2">
      <c r="A763" s="27"/>
      <c r="B763" s="27"/>
      <c r="C763" s="27"/>
      <c r="D763" s="27"/>
      <c r="E763" s="27"/>
      <c r="F763" s="27"/>
      <c r="G763" s="27"/>
      <c r="H763" s="27"/>
      <c r="I763" s="27"/>
      <c r="J763" s="34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spans="1:26" ht="13.5" customHeight="1" x14ac:dyDescent="0.2">
      <c r="A764" s="27"/>
      <c r="B764" s="27"/>
      <c r="C764" s="27"/>
      <c r="D764" s="27"/>
      <c r="E764" s="27"/>
      <c r="F764" s="27"/>
      <c r="G764" s="27"/>
      <c r="H764" s="27"/>
      <c r="I764" s="27"/>
      <c r="J764" s="34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spans="1:26" ht="13.5" customHeight="1" x14ac:dyDescent="0.2">
      <c r="A765" s="27"/>
      <c r="B765" s="27"/>
      <c r="C765" s="27"/>
      <c r="D765" s="27"/>
      <c r="E765" s="27"/>
      <c r="F765" s="27"/>
      <c r="G765" s="27"/>
      <c r="H765" s="27"/>
      <c r="I765" s="27"/>
      <c r="J765" s="34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spans="1:26" ht="13.5" customHeight="1" x14ac:dyDescent="0.2">
      <c r="A766" s="27"/>
      <c r="B766" s="27"/>
      <c r="C766" s="27"/>
      <c r="D766" s="27"/>
      <c r="E766" s="27"/>
      <c r="F766" s="27"/>
      <c r="G766" s="27"/>
      <c r="H766" s="27"/>
      <c r="I766" s="27"/>
      <c r="J766" s="34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spans="1:26" ht="13.5" customHeight="1" x14ac:dyDescent="0.2">
      <c r="A767" s="27"/>
      <c r="B767" s="27"/>
      <c r="C767" s="27"/>
      <c r="D767" s="27"/>
      <c r="E767" s="27"/>
      <c r="F767" s="27"/>
      <c r="G767" s="27"/>
      <c r="H767" s="27"/>
      <c r="I767" s="27"/>
      <c r="J767" s="34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spans="1:26" ht="13.5" customHeight="1" x14ac:dyDescent="0.2">
      <c r="A768" s="27"/>
      <c r="B768" s="27"/>
      <c r="C768" s="27"/>
      <c r="D768" s="27"/>
      <c r="E768" s="27"/>
      <c r="F768" s="27"/>
      <c r="G768" s="27"/>
      <c r="H768" s="27"/>
      <c r="I768" s="27"/>
      <c r="J768" s="34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spans="1:26" ht="13.5" customHeight="1" x14ac:dyDescent="0.2">
      <c r="A769" s="27"/>
      <c r="B769" s="27"/>
      <c r="C769" s="27"/>
      <c r="D769" s="27"/>
      <c r="E769" s="27"/>
      <c r="F769" s="27"/>
      <c r="G769" s="27"/>
      <c r="H769" s="27"/>
      <c r="I769" s="27"/>
      <c r="J769" s="34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spans="1:26" ht="13.5" customHeight="1" x14ac:dyDescent="0.2">
      <c r="A770" s="27"/>
      <c r="B770" s="27"/>
      <c r="C770" s="27"/>
      <c r="D770" s="27"/>
      <c r="E770" s="27"/>
      <c r="F770" s="27"/>
      <c r="G770" s="27"/>
      <c r="H770" s="27"/>
      <c r="I770" s="27"/>
      <c r="J770" s="34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spans="1:26" ht="13.5" customHeight="1" x14ac:dyDescent="0.2">
      <c r="A771" s="27"/>
      <c r="B771" s="27"/>
      <c r="C771" s="27"/>
      <c r="D771" s="27"/>
      <c r="E771" s="27"/>
      <c r="F771" s="27"/>
      <c r="G771" s="27"/>
      <c r="H771" s="27"/>
      <c r="I771" s="27"/>
      <c r="J771" s="34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spans="1:26" ht="13.5" customHeight="1" x14ac:dyDescent="0.2">
      <c r="A772" s="27"/>
      <c r="B772" s="27"/>
      <c r="C772" s="27"/>
      <c r="D772" s="27"/>
      <c r="E772" s="27"/>
      <c r="F772" s="27"/>
      <c r="G772" s="27"/>
      <c r="H772" s="27"/>
      <c r="I772" s="27"/>
      <c r="J772" s="34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spans="1:26" ht="13.5" customHeight="1" x14ac:dyDescent="0.2">
      <c r="A773" s="27"/>
      <c r="B773" s="27"/>
      <c r="C773" s="27"/>
      <c r="D773" s="27"/>
      <c r="E773" s="27"/>
      <c r="F773" s="27"/>
      <c r="G773" s="27"/>
      <c r="H773" s="27"/>
      <c r="I773" s="27"/>
      <c r="J773" s="34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spans="1:26" ht="13.5" customHeight="1" x14ac:dyDescent="0.2">
      <c r="A774" s="27"/>
      <c r="B774" s="27"/>
      <c r="C774" s="27"/>
      <c r="D774" s="27"/>
      <c r="E774" s="27"/>
      <c r="F774" s="27"/>
      <c r="G774" s="27"/>
      <c r="H774" s="27"/>
      <c r="I774" s="27"/>
      <c r="J774" s="34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spans="1:26" ht="13.5" customHeight="1" x14ac:dyDescent="0.2">
      <c r="A775" s="27"/>
      <c r="B775" s="27"/>
      <c r="C775" s="27"/>
      <c r="D775" s="27"/>
      <c r="E775" s="27"/>
      <c r="F775" s="27"/>
      <c r="G775" s="27"/>
      <c r="H775" s="27"/>
      <c r="I775" s="27"/>
      <c r="J775" s="34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spans="1:26" ht="13.5" customHeight="1" x14ac:dyDescent="0.2">
      <c r="A776" s="27"/>
      <c r="B776" s="27"/>
      <c r="C776" s="27"/>
      <c r="D776" s="27"/>
      <c r="E776" s="27"/>
      <c r="F776" s="27"/>
      <c r="G776" s="27"/>
      <c r="H776" s="27"/>
      <c r="I776" s="27"/>
      <c r="J776" s="34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spans="1:26" ht="13.5" customHeight="1" x14ac:dyDescent="0.2">
      <c r="A777" s="27"/>
      <c r="B777" s="27"/>
      <c r="C777" s="27"/>
      <c r="D777" s="27"/>
      <c r="E777" s="27"/>
      <c r="F777" s="27"/>
      <c r="G777" s="27"/>
      <c r="H777" s="27"/>
      <c r="I777" s="27"/>
      <c r="J777" s="34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spans="1:26" ht="13.5" customHeight="1" x14ac:dyDescent="0.2">
      <c r="A778" s="27"/>
      <c r="B778" s="27"/>
      <c r="C778" s="27"/>
      <c r="D778" s="27"/>
      <c r="E778" s="27"/>
      <c r="F778" s="27"/>
      <c r="G778" s="27"/>
      <c r="H778" s="27"/>
      <c r="I778" s="27"/>
      <c r="J778" s="34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spans="1:26" ht="13.5" customHeight="1" x14ac:dyDescent="0.2">
      <c r="A779" s="27"/>
      <c r="B779" s="27"/>
      <c r="C779" s="27"/>
      <c r="D779" s="27"/>
      <c r="E779" s="27"/>
      <c r="F779" s="27"/>
      <c r="G779" s="27"/>
      <c r="H779" s="27"/>
      <c r="I779" s="27"/>
      <c r="J779" s="34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spans="1:26" ht="13.5" customHeight="1" x14ac:dyDescent="0.2">
      <c r="A780" s="27"/>
      <c r="B780" s="27"/>
      <c r="C780" s="27"/>
      <c r="D780" s="27"/>
      <c r="E780" s="27"/>
      <c r="F780" s="27"/>
      <c r="G780" s="27"/>
      <c r="H780" s="27"/>
      <c r="I780" s="27"/>
      <c r="J780" s="34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spans="1:26" ht="13.5" customHeight="1" x14ac:dyDescent="0.2">
      <c r="A781" s="27"/>
      <c r="B781" s="27"/>
      <c r="C781" s="27"/>
      <c r="D781" s="27"/>
      <c r="E781" s="27"/>
      <c r="F781" s="27"/>
      <c r="G781" s="27"/>
      <c r="H781" s="27"/>
      <c r="I781" s="27"/>
      <c r="J781" s="34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spans="1:26" ht="13.5" customHeight="1" x14ac:dyDescent="0.2">
      <c r="A782" s="27"/>
      <c r="B782" s="27"/>
      <c r="C782" s="27"/>
      <c r="D782" s="27"/>
      <c r="E782" s="27"/>
      <c r="F782" s="27"/>
      <c r="G782" s="27"/>
      <c r="H782" s="27"/>
      <c r="I782" s="27"/>
      <c r="J782" s="34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spans="1:26" ht="13.5" customHeight="1" x14ac:dyDescent="0.2">
      <c r="A783" s="27"/>
      <c r="B783" s="27"/>
      <c r="C783" s="27"/>
      <c r="D783" s="27"/>
      <c r="E783" s="27"/>
      <c r="F783" s="27"/>
      <c r="G783" s="27"/>
      <c r="H783" s="27"/>
      <c r="I783" s="27"/>
      <c r="J783" s="34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spans="1:26" ht="13.5" customHeight="1" x14ac:dyDescent="0.2">
      <c r="A784" s="27"/>
      <c r="B784" s="27"/>
      <c r="C784" s="27"/>
      <c r="D784" s="27"/>
      <c r="E784" s="27"/>
      <c r="F784" s="27"/>
      <c r="G784" s="27"/>
      <c r="H784" s="27"/>
      <c r="I784" s="27"/>
      <c r="J784" s="34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spans="1:26" ht="13.5" customHeight="1" x14ac:dyDescent="0.2">
      <c r="A785" s="27"/>
      <c r="B785" s="27"/>
      <c r="C785" s="27"/>
      <c r="D785" s="27"/>
      <c r="E785" s="27"/>
      <c r="F785" s="27"/>
      <c r="G785" s="27"/>
      <c r="H785" s="27"/>
      <c r="I785" s="27"/>
      <c r="J785" s="34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spans="1:26" ht="13.5" customHeight="1" x14ac:dyDescent="0.2">
      <c r="A786" s="27"/>
      <c r="B786" s="27"/>
      <c r="C786" s="27"/>
      <c r="D786" s="27"/>
      <c r="E786" s="27"/>
      <c r="F786" s="27"/>
      <c r="G786" s="27"/>
      <c r="H786" s="27"/>
      <c r="I786" s="27"/>
      <c r="J786" s="34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spans="1:26" ht="13.5" customHeight="1" x14ac:dyDescent="0.2">
      <c r="A787" s="27"/>
      <c r="B787" s="27"/>
      <c r="C787" s="27"/>
      <c r="D787" s="27"/>
      <c r="E787" s="27"/>
      <c r="F787" s="27"/>
      <c r="G787" s="27"/>
      <c r="H787" s="27"/>
      <c r="I787" s="27"/>
      <c r="J787" s="34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spans="1:26" ht="13.5" customHeight="1" x14ac:dyDescent="0.2">
      <c r="A788" s="27"/>
      <c r="B788" s="27"/>
      <c r="C788" s="27"/>
      <c r="D788" s="27"/>
      <c r="E788" s="27"/>
      <c r="F788" s="27"/>
      <c r="G788" s="27"/>
      <c r="H788" s="27"/>
      <c r="I788" s="27"/>
      <c r="J788" s="34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spans="1:26" ht="13.5" customHeight="1" x14ac:dyDescent="0.2">
      <c r="A789" s="27"/>
      <c r="B789" s="27"/>
      <c r="C789" s="27"/>
      <c r="D789" s="27"/>
      <c r="E789" s="27"/>
      <c r="F789" s="27"/>
      <c r="G789" s="27"/>
      <c r="H789" s="27"/>
      <c r="I789" s="27"/>
      <c r="J789" s="34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spans="1:26" ht="13.5" customHeight="1" x14ac:dyDescent="0.2">
      <c r="A790" s="27"/>
      <c r="B790" s="27"/>
      <c r="C790" s="27"/>
      <c r="D790" s="27"/>
      <c r="E790" s="27"/>
      <c r="F790" s="27"/>
      <c r="G790" s="27"/>
      <c r="H790" s="27"/>
      <c r="I790" s="27"/>
      <c r="J790" s="34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spans="1:26" ht="13.5" customHeight="1" x14ac:dyDescent="0.2">
      <c r="A791" s="27"/>
      <c r="B791" s="27"/>
      <c r="C791" s="27"/>
      <c r="D791" s="27"/>
      <c r="E791" s="27"/>
      <c r="F791" s="27"/>
      <c r="G791" s="27"/>
      <c r="H791" s="27"/>
      <c r="I791" s="27"/>
      <c r="J791" s="34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spans="1:26" ht="13.5" customHeight="1" x14ac:dyDescent="0.2">
      <c r="A792" s="27"/>
      <c r="B792" s="27"/>
      <c r="C792" s="27"/>
      <c r="D792" s="27"/>
      <c r="E792" s="27"/>
      <c r="F792" s="27"/>
      <c r="G792" s="27"/>
      <c r="H792" s="27"/>
      <c r="I792" s="27"/>
      <c r="J792" s="34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spans="1:26" ht="13.5" customHeight="1" x14ac:dyDescent="0.2">
      <c r="A793" s="27"/>
      <c r="B793" s="27"/>
      <c r="C793" s="27"/>
      <c r="D793" s="27"/>
      <c r="E793" s="27"/>
      <c r="F793" s="27"/>
      <c r="G793" s="27"/>
      <c r="H793" s="27"/>
      <c r="I793" s="27"/>
      <c r="J793" s="34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spans="1:26" ht="13.5" customHeight="1" x14ac:dyDescent="0.2">
      <c r="A794" s="27"/>
      <c r="B794" s="27"/>
      <c r="C794" s="27"/>
      <c r="D794" s="27"/>
      <c r="E794" s="27"/>
      <c r="F794" s="27"/>
      <c r="G794" s="27"/>
      <c r="H794" s="27"/>
      <c r="I794" s="27"/>
      <c r="J794" s="34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spans="1:26" ht="13.5" customHeight="1" x14ac:dyDescent="0.2">
      <c r="A795" s="27"/>
      <c r="B795" s="27"/>
      <c r="C795" s="27"/>
      <c r="D795" s="27"/>
      <c r="E795" s="27"/>
      <c r="F795" s="27"/>
      <c r="G795" s="27"/>
      <c r="H795" s="27"/>
      <c r="I795" s="27"/>
      <c r="J795" s="34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spans="1:26" ht="13.5" customHeight="1" x14ac:dyDescent="0.2">
      <c r="A796" s="27"/>
      <c r="B796" s="27"/>
      <c r="C796" s="27"/>
      <c r="D796" s="27"/>
      <c r="E796" s="27"/>
      <c r="F796" s="27"/>
      <c r="G796" s="27"/>
      <c r="H796" s="27"/>
      <c r="I796" s="27"/>
      <c r="J796" s="34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spans="1:26" ht="13.5" customHeight="1" x14ac:dyDescent="0.2">
      <c r="A797" s="27"/>
      <c r="B797" s="27"/>
      <c r="C797" s="27"/>
      <c r="D797" s="27"/>
      <c r="E797" s="27"/>
      <c r="F797" s="27"/>
      <c r="G797" s="27"/>
      <c r="H797" s="27"/>
      <c r="I797" s="27"/>
      <c r="J797" s="34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spans="1:26" ht="13.5" customHeight="1" x14ac:dyDescent="0.2">
      <c r="A798" s="27"/>
      <c r="B798" s="27"/>
      <c r="C798" s="27"/>
      <c r="D798" s="27"/>
      <c r="E798" s="27"/>
      <c r="F798" s="27"/>
      <c r="G798" s="27"/>
      <c r="H798" s="27"/>
      <c r="I798" s="27"/>
      <c r="J798" s="34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spans="1:26" ht="13.5" customHeight="1" x14ac:dyDescent="0.2">
      <c r="A799" s="27"/>
      <c r="B799" s="27"/>
      <c r="C799" s="27"/>
      <c r="D799" s="27"/>
      <c r="E799" s="27"/>
      <c r="F799" s="27"/>
      <c r="G799" s="27"/>
      <c r="H799" s="27"/>
      <c r="I799" s="27"/>
      <c r="J799" s="34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spans="1:26" ht="13.5" customHeight="1" x14ac:dyDescent="0.2">
      <c r="A800" s="27"/>
      <c r="B800" s="27"/>
      <c r="C800" s="27"/>
      <c r="D800" s="27"/>
      <c r="E800" s="27"/>
      <c r="F800" s="27"/>
      <c r="G800" s="27"/>
      <c r="H800" s="27"/>
      <c r="I800" s="27"/>
      <c r="J800" s="34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spans="1:26" ht="13.5" customHeight="1" x14ac:dyDescent="0.2">
      <c r="A801" s="27"/>
      <c r="B801" s="27"/>
      <c r="C801" s="27"/>
      <c r="D801" s="27"/>
      <c r="E801" s="27"/>
      <c r="F801" s="27"/>
      <c r="G801" s="27"/>
      <c r="H801" s="27"/>
      <c r="I801" s="27"/>
      <c r="J801" s="34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spans="1:26" ht="13.5" customHeight="1" x14ac:dyDescent="0.2">
      <c r="A802" s="27"/>
      <c r="B802" s="27"/>
      <c r="C802" s="27"/>
      <c r="D802" s="27"/>
      <c r="E802" s="27"/>
      <c r="F802" s="27"/>
      <c r="G802" s="27"/>
      <c r="H802" s="27"/>
      <c r="I802" s="27"/>
      <c r="J802" s="34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spans="1:26" ht="13.5" customHeight="1" x14ac:dyDescent="0.2">
      <c r="A803" s="27"/>
      <c r="B803" s="27"/>
      <c r="C803" s="27"/>
      <c r="D803" s="27"/>
      <c r="E803" s="27"/>
      <c r="F803" s="27"/>
      <c r="G803" s="27"/>
      <c r="H803" s="27"/>
      <c r="I803" s="27"/>
      <c r="J803" s="34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spans="1:26" ht="13.5" customHeight="1" x14ac:dyDescent="0.2">
      <c r="A804" s="27"/>
      <c r="B804" s="27"/>
      <c r="C804" s="27"/>
      <c r="D804" s="27"/>
      <c r="E804" s="27"/>
      <c r="F804" s="27"/>
      <c r="G804" s="27"/>
      <c r="H804" s="27"/>
      <c r="I804" s="27"/>
      <c r="J804" s="34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spans="1:26" ht="13.5" customHeight="1" x14ac:dyDescent="0.2">
      <c r="A805" s="27"/>
      <c r="B805" s="27"/>
      <c r="C805" s="27"/>
      <c r="D805" s="27"/>
      <c r="E805" s="27"/>
      <c r="F805" s="27"/>
      <c r="G805" s="27"/>
      <c r="H805" s="27"/>
      <c r="I805" s="27"/>
      <c r="J805" s="34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spans="1:26" ht="13.5" customHeight="1" x14ac:dyDescent="0.2">
      <c r="A806" s="27"/>
      <c r="B806" s="27"/>
      <c r="C806" s="27"/>
      <c r="D806" s="27"/>
      <c r="E806" s="27"/>
      <c r="F806" s="27"/>
      <c r="G806" s="27"/>
      <c r="H806" s="27"/>
      <c r="I806" s="27"/>
      <c r="J806" s="34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spans="1:26" ht="13.5" customHeight="1" x14ac:dyDescent="0.2">
      <c r="A807" s="27"/>
      <c r="B807" s="27"/>
      <c r="C807" s="27"/>
      <c r="D807" s="27"/>
      <c r="E807" s="27"/>
      <c r="F807" s="27"/>
      <c r="G807" s="27"/>
      <c r="H807" s="27"/>
      <c r="I807" s="27"/>
      <c r="J807" s="34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spans="1:26" ht="13.5" customHeight="1" x14ac:dyDescent="0.2">
      <c r="A808" s="27"/>
      <c r="B808" s="27"/>
      <c r="C808" s="27"/>
      <c r="D808" s="27"/>
      <c r="E808" s="27"/>
      <c r="F808" s="27"/>
      <c r="G808" s="27"/>
      <c r="H808" s="27"/>
      <c r="I808" s="27"/>
      <c r="J808" s="34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spans="1:26" ht="13.5" customHeight="1" x14ac:dyDescent="0.2">
      <c r="A809" s="27"/>
      <c r="B809" s="27"/>
      <c r="C809" s="27"/>
      <c r="D809" s="27"/>
      <c r="E809" s="27"/>
      <c r="F809" s="27"/>
      <c r="G809" s="27"/>
      <c r="H809" s="27"/>
      <c r="I809" s="27"/>
      <c r="J809" s="34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spans="1:26" ht="13.5" customHeight="1" x14ac:dyDescent="0.2">
      <c r="A810" s="27"/>
      <c r="B810" s="27"/>
      <c r="C810" s="27"/>
      <c r="D810" s="27"/>
      <c r="E810" s="27"/>
      <c r="F810" s="27"/>
      <c r="G810" s="27"/>
      <c r="H810" s="27"/>
      <c r="I810" s="27"/>
      <c r="J810" s="34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spans="1:26" ht="13.5" customHeight="1" x14ac:dyDescent="0.2">
      <c r="A811" s="27"/>
      <c r="B811" s="27"/>
      <c r="C811" s="27"/>
      <c r="D811" s="27"/>
      <c r="E811" s="27"/>
      <c r="F811" s="27"/>
      <c r="G811" s="27"/>
      <c r="H811" s="27"/>
      <c r="I811" s="27"/>
      <c r="J811" s="34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spans="1:26" ht="13.5" customHeight="1" x14ac:dyDescent="0.2">
      <c r="A812" s="27"/>
      <c r="B812" s="27"/>
      <c r="C812" s="27"/>
      <c r="D812" s="27"/>
      <c r="E812" s="27"/>
      <c r="F812" s="27"/>
      <c r="G812" s="27"/>
      <c r="H812" s="27"/>
      <c r="I812" s="27"/>
      <c r="J812" s="34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spans="1:26" ht="13.5" customHeight="1" x14ac:dyDescent="0.2">
      <c r="A813" s="27"/>
      <c r="B813" s="27"/>
      <c r="C813" s="27"/>
      <c r="D813" s="27"/>
      <c r="E813" s="27"/>
      <c r="F813" s="27"/>
      <c r="G813" s="27"/>
      <c r="H813" s="27"/>
      <c r="I813" s="27"/>
      <c r="J813" s="34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spans="1:26" ht="13.5" customHeight="1" x14ac:dyDescent="0.2">
      <c r="A814" s="27"/>
      <c r="B814" s="27"/>
      <c r="C814" s="27"/>
      <c r="D814" s="27"/>
      <c r="E814" s="27"/>
      <c r="F814" s="27"/>
      <c r="G814" s="27"/>
      <c r="H814" s="27"/>
      <c r="I814" s="27"/>
      <c r="J814" s="34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spans="1:26" ht="13.5" customHeight="1" x14ac:dyDescent="0.2">
      <c r="A815" s="27"/>
      <c r="B815" s="27"/>
      <c r="C815" s="27"/>
      <c r="D815" s="27"/>
      <c r="E815" s="27"/>
      <c r="F815" s="27"/>
      <c r="G815" s="27"/>
      <c r="H815" s="27"/>
      <c r="I815" s="27"/>
      <c r="J815" s="34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spans="1:26" ht="13.5" customHeight="1" x14ac:dyDescent="0.2">
      <c r="A816" s="27"/>
      <c r="B816" s="27"/>
      <c r="C816" s="27"/>
      <c r="D816" s="27"/>
      <c r="E816" s="27"/>
      <c r="F816" s="27"/>
      <c r="G816" s="27"/>
      <c r="H816" s="27"/>
      <c r="I816" s="27"/>
      <c r="J816" s="34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spans="1:26" ht="13.5" customHeight="1" x14ac:dyDescent="0.2">
      <c r="A817" s="27"/>
      <c r="B817" s="27"/>
      <c r="C817" s="27"/>
      <c r="D817" s="27"/>
      <c r="E817" s="27"/>
      <c r="F817" s="27"/>
      <c r="G817" s="27"/>
      <c r="H817" s="27"/>
      <c r="I817" s="27"/>
      <c r="J817" s="34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spans="1:26" ht="13.5" customHeight="1" x14ac:dyDescent="0.2">
      <c r="A818" s="27"/>
      <c r="B818" s="27"/>
      <c r="C818" s="27"/>
      <c r="D818" s="27"/>
      <c r="E818" s="27"/>
      <c r="F818" s="27"/>
      <c r="G818" s="27"/>
      <c r="H818" s="27"/>
      <c r="I818" s="27"/>
      <c r="J818" s="34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spans="1:26" ht="13.5" customHeight="1" x14ac:dyDescent="0.2">
      <c r="A819" s="27"/>
      <c r="B819" s="27"/>
      <c r="C819" s="27"/>
      <c r="D819" s="27"/>
      <c r="E819" s="27"/>
      <c r="F819" s="27"/>
      <c r="G819" s="27"/>
      <c r="H819" s="27"/>
      <c r="I819" s="27"/>
      <c r="J819" s="34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spans="1:26" ht="13.5" customHeight="1" x14ac:dyDescent="0.2">
      <c r="A820" s="27"/>
      <c r="B820" s="27"/>
      <c r="C820" s="27"/>
      <c r="D820" s="27"/>
      <c r="E820" s="27"/>
      <c r="F820" s="27"/>
      <c r="G820" s="27"/>
      <c r="H820" s="27"/>
      <c r="I820" s="27"/>
      <c r="J820" s="34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spans="1:26" ht="13.5" customHeight="1" x14ac:dyDescent="0.2">
      <c r="A821" s="27"/>
      <c r="B821" s="27"/>
      <c r="C821" s="27"/>
      <c r="D821" s="27"/>
      <c r="E821" s="27"/>
      <c r="F821" s="27"/>
      <c r="G821" s="27"/>
      <c r="H821" s="27"/>
      <c r="I821" s="27"/>
      <c r="J821" s="34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spans="1:26" ht="13.5" customHeight="1" x14ac:dyDescent="0.2">
      <c r="A822" s="27"/>
      <c r="B822" s="27"/>
      <c r="C822" s="27"/>
      <c r="D822" s="27"/>
      <c r="E822" s="27"/>
      <c r="F822" s="27"/>
      <c r="G822" s="27"/>
      <c r="H822" s="27"/>
      <c r="I822" s="27"/>
      <c r="J822" s="34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spans="1:26" ht="13.5" customHeight="1" x14ac:dyDescent="0.2">
      <c r="A823" s="27"/>
      <c r="B823" s="27"/>
      <c r="C823" s="27"/>
      <c r="D823" s="27"/>
      <c r="E823" s="27"/>
      <c r="F823" s="27"/>
      <c r="G823" s="27"/>
      <c r="H823" s="27"/>
      <c r="I823" s="27"/>
      <c r="J823" s="34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spans="1:26" ht="13.5" customHeight="1" x14ac:dyDescent="0.2">
      <c r="A824" s="27"/>
      <c r="B824" s="27"/>
      <c r="C824" s="27"/>
      <c r="D824" s="27"/>
      <c r="E824" s="27"/>
      <c r="F824" s="27"/>
      <c r="G824" s="27"/>
      <c r="H824" s="27"/>
      <c r="I824" s="27"/>
      <c r="J824" s="34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spans="1:26" ht="13.5" customHeight="1" x14ac:dyDescent="0.2">
      <c r="A825" s="27"/>
      <c r="B825" s="27"/>
      <c r="C825" s="27"/>
      <c r="D825" s="27"/>
      <c r="E825" s="27"/>
      <c r="F825" s="27"/>
      <c r="G825" s="27"/>
      <c r="H825" s="27"/>
      <c r="I825" s="27"/>
      <c r="J825" s="34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spans="1:26" ht="13.5" customHeight="1" x14ac:dyDescent="0.2">
      <c r="A826" s="27"/>
      <c r="B826" s="27"/>
      <c r="C826" s="27"/>
      <c r="D826" s="27"/>
      <c r="E826" s="27"/>
      <c r="F826" s="27"/>
      <c r="G826" s="27"/>
      <c r="H826" s="27"/>
      <c r="I826" s="27"/>
      <c r="J826" s="34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spans="1:26" ht="13.5" customHeight="1" x14ac:dyDescent="0.2">
      <c r="A827" s="27"/>
      <c r="B827" s="27"/>
      <c r="C827" s="27"/>
      <c r="D827" s="27"/>
      <c r="E827" s="27"/>
      <c r="F827" s="27"/>
      <c r="G827" s="27"/>
      <c r="H827" s="27"/>
      <c r="I827" s="27"/>
      <c r="J827" s="34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spans="1:26" ht="13.5" customHeight="1" x14ac:dyDescent="0.2">
      <c r="A828" s="27"/>
      <c r="B828" s="27"/>
      <c r="C828" s="27"/>
      <c r="D828" s="27"/>
      <c r="E828" s="27"/>
      <c r="F828" s="27"/>
      <c r="G828" s="27"/>
      <c r="H828" s="27"/>
      <c r="I828" s="27"/>
      <c r="J828" s="34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spans="1:26" ht="13.5" customHeight="1" x14ac:dyDescent="0.2">
      <c r="A829" s="27"/>
      <c r="B829" s="27"/>
      <c r="C829" s="27"/>
      <c r="D829" s="27"/>
      <c r="E829" s="27"/>
      <c r="F829" s="27"/>
      <c r="G829" s="27"/>
      <c r="H829" s="27"/>
      <c r="I829" s="27"/>
      <c r="J829" s="34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spans="1:26" ht="13.5" customHeight="1" x14ac:dyDescent="0.2">
      <c r="A830" s="27"/>
      <c r="B830" s="27"/>
      <c r="C830" s="27"/>
      <c r="D830" s="27"/>
      <c r="E830" s="27"/>
      <c r="F830" s="27"/>
      <c r="G830" s="27"/>
      <c r="H830" s="27"/>
      <c r="I830" s="27"/>
      <c r="J830" s="34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spans="1:26" ht="13.5" customHeight="1" x14ac:dyDescent="0.2">
      <c r="A831" s="27"/>
      <c r="B831" s="27"/>
      <c r="C831" s="27"/>
      <c r="D831" s="27"/>
      <c r="E831" s="27"/>
      <c r="F831" s="27"/>
      <c r="G831" s="27"/>
      <c r="H831" s="27"/>
      <c r="I831" s="27"/>
      <c r="J831" s="34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spans="1:26" ht="13.5" customHeight="1" x14ac:dyDescent="0.2">
      <c r="A832" s="27"/>
      <c r="B832" s="27"/>
      <c r="C832" s="27"/>
      <c r="D832" s="27"/>
      <c r="E832" s="27"/>
      <c r="F832" s="27"/>
      <c r="G832" s="27"/>
      <c r="H832" s="27"/>
      <c r="I832" s="27"/>
      <c r="J832" s="34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spans="1:26" ht="13.5" customHeight="1" x14ac:dyDescent="0.2">
      <c r="A833" s="27"/>
      <c r="B833" s="27"/>
      <c r="C833" s="27"/>
      <c r="D833" s="27"/>
      <c r="E833" s="27"/>
      <c r="F833" s="27"/>
      <c r="G833" s="27"/>
      <c r="H833" s="27"/>
      <c r="I833" s="27"/>
      <c r="J833" s="34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spans="1:26" ht="13.5" customHeight="1" x14ac:dyDescent="0.2">
      <c r="A834" s="27"/>
      <c r="B834" s="27"/>
      <c r="C834" s="27"/>
      <c r="D834" s="27"/>
      <c r="E834" s="27"/>
      <c r="F834" s="27"/>
      <c r="G834" s="27"/>
      <c r="H834" s="27"/>
      <c r="I834" s="27"/>
      <c r="J834" s="34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spans="1:26" ht="13.5" customHeight="1" x14ac:dyDescent="0.2">
      <c r="A835" s="27"/>
      <c r="B835" s="27"/>
      <c r="C835" s="27"/>
      <c r="D835" s="27"/>
      <c r="E835" s="27"/>
      <c r="F835" s="27"/>
      <c r="G835" s="27"/>
      <c r="H835" s="27"/>
      <c r="I835" s="27"/>
      <c r="J835" s="34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spans="1:26" ht="13.5" customHeight="1" x14ac:dyDescent="0.2">
      <c r="A836" s="27"/>
      <c r="B836" s="27"/>
      <c r="C836" s="27"/>
      <c r="D836" s="27"/>
      <c r="E836" s="27"/>
      <c r="F836" s="27"/>
      <c r="G836" s="27"/>
      <c r="H836" s="27"/>
      <c r="I836" s="27"/>
      <c r="J836" s="34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spans="1:26" ht="13.5" customHeight="1" x14ac:dyDescent="0.2">
      <c r="A837" s="27"/>
      <c r="B837" s="27"/>
      <c r="C837" s="27"/>
      <c r="D837" s="27"/>
      <c r="E837" s="27"/>
      <c r="F837" s="27"/>
      <c r="G837" s="27"/>
      <c r="H837" s="27"/>
      <c r="I837" s="27"/>
      <c r="J837" s="34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spans="1:26" ht="13.5" customHeight="1" x14ac:dyDescent="0.2">
      <c r="A838" s="27"/>
      <c r="B838" s="27"/>
      <c r="C838" s="27"/>
      <c r="D838" s="27"/>
      <c r="E838" s="27"/>
      <c r="F838" s="27"/>
      <c r="G838" s="27"/>
      <c r="H838" s="27"/>
      <c r="I838" s="27"/>
      <c r="J838" s="34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spans="1:26" ht="13.5" customHeight="1" x14ac:dyDescent="0.2">
      <c r="A839" s="27"/>
      <c r="B839" s="27"/>
      <c r="C839" s="27"/>
      <c r="D839" s="27"/>
      <c r="E839" s="27"/>
      <c r="F839" s="27"/>
      <c r="G839" s="27"/>
      <c r="H839" s="27"/>
      <c r="I839" s="27"/>
      <c r="J839" s="34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spans="1:26" ht="13.5" customHeight="1" x14ac:dyDescent="0.2">
      <c r="A840" s="27"/>
      <c r="B840" s="27"/>
      <c r="C840" s="27"/>
      <c r="D840" s="27"/>
      <c r="E840" s="27"/>
      <c r="F840" s="27"/>
      <c r="G840" s="27"/>
      <c r="H840" s="27"/>
      <c r="I840" s="27"/>
      <c r="J840" s="34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spans="1:26" ht="13.5" customHeight="1" x14ac:dyDescent="0.2">
      <c r="A841" s="27"/>
      <c r="B841" s="27"/>
      <c r="C841" s="27"/>
      <c r="D841" s="27"/>
      <c r="E841" s="27"/>
      <c r="F841" s="27"/>
      <c r="G841" s="27"/>
      <c r="H841" s="27"/>
      <c r="I841" s="27"/>
      <c r="J841" s="34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spans="1:26" ht="13.5" customHeight="1" x14ac:dyDescent="0.2">
      <c r="A842" s="27"/>
      <c r="B842" s="27"/>
      <c r="C842" s="27"/>
      <c r="D842" s="27"/>
      <c r="E842" s="27"/>
      <c r="F842" s="27"/>
      <c r="G842" s="27"/>
      <c r="H842" s="27"/>
      <c r="I842" s="27"/>
      <c r="J842" s="34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spans="1:26" ht="13.5" customHeight="1" x14ac:dyDescent="0.2">
      <c r="A843" s="27"/>
      <c r="B843" s="27"/>
      <c r="C843" s="27"/>
      <c r="D843" s="27"/>
      <c r="E843" s="27"/>
      <c r="F843" s="27"/>
      <c r="G843" s="27"/>
      <c r="H843" s="27"/>
      <c r="I843" s="27"/>
      <c r="J843" s="34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spans="1:26" ht="13.5" customHeight="1" x14ac:dyDescent="0.2">
      <c r="A844" s="27"/>
      <c r="B844" s="27"/>
      <c r="C844" s="27"/>
      <c r="D844" s="27"/>
      <c r="E844" s="27"/>
      <c r="F844" s="27"/>
      <c r="G844" s="27"/>
      <c r="H844" s="27"/>
      <c r="I844" s="27"/>
      <c r="J844" s="34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spans="1:26" ht="13.5" customHeight="1" x14ac:dyDescent="0.2">
      <c r="A845" s="27"/>
      <c r="B845" s="27"/>
      <c r="C845" s="27"/>
      <c r="D845" s="27"/>
      <c r="E845" s="27"/>
      <c r="F845" s="27"/>
      <c r="G845" s="27"/>
      <c r="H845" s="27"/>
      <c r="I845" s="27"/>
      <c r="J845" s="34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spans="1:26" ht="13.5" customHeight="1" x14ac:dyDescent="0.2">
      <c r="A846" s="27"/>
      <c r="B846" s="27"/>
      <c r="C846" s="27"/>
      <c r="D846" s="27"/>
      <c r="E846" s="27"/>
      <c r="F846" s="27"/>
      <c r="G846" s="27"/>
      <c r="H846" s="27"/>
      <c r="I846" s="27"/>
      <c r="J846" s="34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spans="1:26" ht="13.5" customHeight="1" x14ac:dyDescent="0.2">
      <c r="A847" s="27"/>
      <c r="B847" s="27"/>
      <c r="C847" s="27"/>
      <c r="D847" s="27"/>
      <c r="E847" s="27"/>
      <c r="F847" s="27"/>
      <c r="G847" s="27"/>
      <c r="H847" s="27"/>
      <c r="I847" s="27"/>
      <c r="J847" s="34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spans="1:26" ht="13.5" customHeight="1" x14ac:dyDescent="0.2">
      <c r="A848" s="27"/>
      <c r="B848" s="27"/>
      <c r="C848" s="27"/>
      <c r="D848" s="27"/>
      <c r="E848" s="27"/>
      <c r="F848" s="27"/>
      <c r="G848" s="27"/>
      <c r="H848" s="27"/>
      <c r="I848" s="27"/>
      <c r="J848" s="34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spans="1:26" ht="13.5" customHeight="1" x14ac:dyDescent="0.2">
      <c r="A849" s="27"/>
      <c r="B849" s="27"/>
      <c r="C849" s="27"/>
      <c r="D849" s="27"/>
      <c r="E849" s="27"/>
      <c r="F849" s="27"/>
      <c r="G849" s="27"/>
      <c r="H849" s="27"/>
      <c r="I849" s="27"/>
      <c r="J849" s="34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spans="1:26" ht="13.5" customHeight="1" x14ac:dyDescent="0.2">
      <c r="A850" s="27"/>
      <c r="B850" s="27"/>
      <c r="C850" s="27"/>
      <c r="D850" s="27"/>
      <c r="E850" s="27"/>
      <c r="F850" s="27"/>
      <c r="G850" s="27"/>
      <c r="H850" s="27"/>
      <c r="I850" s="27"/>
      <c r="J850" s="34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spans="1:26" ht="13.5" customHeight="1" x14ac:dyDescent="0.2">
      <c r="A851" s="27"/>
      <c r="B851" s="27"/>
      <c r="C851" s="27"/>
      <c r="D851" s="27"/>
      <c r="E851" s="27"/>
      <c r="F851" s="27"/>
      <c r="G851" s="27"/>
      <c r="H851" s="27"/>
      <c r="I851" s="27"/>
      <c r="J851" s="34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spans="1:26" ht="13.5" customHeight="1" x14ac:dyDescent="0.2">
      <c r="A852" s="27"/>
      <c r="B852" s="27"/>
      <c r="C852" s="27"/>
      <c r="D852" s="27"/>
      <c r="E852" s="27"/>
      <c r="F852" s="27"/>
      <c r="G852" s="27"/>
      <c r="H852" s="27"/>
      <c r="I852" s="27"/>
      <c r="J852" s="34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spans="1:26" ht="13.5" customHeight="1" x14ac:dyDescent="0.2">
      <c r="A853" s="27"/>
      <c r="B853" s="27"/>
      <c r="C853" s="27"/>
      <c r="D853" s="27"/>
      <c r="E853" s="27"/>
      <c r="F853" s="27"/>
      <c r="G853" s="27"/>
      <c r="H853" s="27"/>
      <c r="I853" s="27"/>
      <c r="J853" s="34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spans="1:26" ht="13.5" customHeight="1" x14ac:dyDescent="0.2">
      <c r="A854" s="27"/>
      <c r="B854" s="27"/>
      <c r="C854" s="27"/>
      <c r="D854" s="27"/>
      <c r="E854" s="27"/>
      <c r="F854" s="27"/>
      <c r="G854" s="27"/>
      <c r="H854" s="27"/>
      <c r="I854" s="27"/>
      <c r="J854" s="34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spans="1:26" ht="13.5" customHeight="1" x14ac:dyDescent="0.2">
      <c r="A855" s="27"/>
      <c r="B855" s="27"/>
      <c r="C855" s="27"/>
      <c r="D855" s="27"/>
      <c r="E855" s="27"/>
      <c r="F855" s="27"/>
      <c r="G855" s="27"/>
      <c r="H855" s="27"/>
      <c r="I855" s="27"/>
      <c r="J855" s="34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spans="1:26" ht="13.5" customHeight="1" x14ac:dyDescent="0.2">
      <c r="A856" s="27"/>
      <c r="B856" s="27"/>
      <c r="C856" s="27"/>
      <c r="D856" s="27"/>
      <c r="E856" s="27"/>
      <c r="F856" s="27"/>
      <c r="G856" s="27"/>
      <c r="H856" s="27"/>
      <c r="I856" s="27"/>
      <c r="J856" s="34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spans="1:26" ht="13.5" customHeight="1" x14ac:dyDescent="0.2">
      <c r="A857" s="27"/>
      <c r="B857" s="27"/>
      <c r="C857" s="27"/>
      <c r="D857" s="27"/>
      <c r="E857" s="27"/>
      <c r="F857" s="27"/>
      <c r="G857" s="27"/>
      <c r="H857" s="27"/>
      <c r="I857" s="27"/>
      <c r="J857" s="34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spans="1:26" ht="13.5" customHeight="1" x14ac:dyDescent="0.2">
      <c r="A858" s="27"/>
      <c r="B858" s="27"/>
      <c r="C858" s="27"/>
      <c r="D858" s="27"/>
      <c r="E858" s="27"/>
      <c r="F858" s="27"/>
      <c r="G858" s="27"/>
      <c r="H858" s="27"/>
      <c r="I858" s="27"/>
      <c r="J858" s="34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spans="1:26" ht="13.5" customHeight="1" x14ac:dyDescent="0.2">
      <c r="A859" s="27"/>
      <c r="B859" s="27"/>
      <c r="C859" s="27"/>
      <c r="D859" s="27"/>
      <c r="E859" s="27"/>
      <c r="F859" s="27"/>
      <c r="G859" s="27"/>
      <c r="H859" s="27"/>
      <c r="I859" s="27"/>
      <c r="J859" s="34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spans="1:26" ht="13.5" customHeight="1" x14ac:dyDescent="0.2">
      <c r="A860" s="27"/>
      <c r="B860" s="27"/>
      <c r="C860" s="27"/>
      <c r="D860" s="27"/>
      <c r="E860" s="27"/>
      <c r="F860" s="27"/>
      <c r="G860" s="27"/>
      <c r="H860" s="27"/>
      <c r="I860" s="27"/>
      <c r="J860" s="34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spans="1:26" ht="13.5" customHeight="1" x14ac:dyDescent="0.2">
      <c r="A861" s="27"/>
      <c r="B861" s="27"/>
      <c r="C861" s="27"/>
      <c r="D861" s="27"/>
      <c r="E861" s="27"/>
      <c r="F861" s="27"/>
      <c r="G861" s="27"/>
      <c r="H861" s="27"/>
      <c r="I861" s="27"/>
      <c r="J861" s="34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spans="1:26" ht="13.5" customHeight="1" x14ac:dyDescent="0.2">
      <c r="A862" s="27"/>
      <c r="B862" s="27"/>
      <c r="C862" s="27"/>
      <c r="D862" s="27"/>
      <c r="E862" s="27"/>
      <c r="F862" s="27"/>
      <c r="G862" s="27"/>
      <c r="H862" s="27"/>
      <c r="I862" s="27"/>
      <c r="J862" s="34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spans="1:26" ht="13.5" customHeight="1" x14ac:dyDescent="0.2">
      <c r="A863" s="27"/>
      <c r="B863" s="27"/>
      <c r="C863" s="27"/>
      <c r="D863" s="27"/>
      <c r="E863" s="27"/>
      <c r="F863" s="27"/>
      <c r="G863" s="27"/>
      <c r="H863" s="27"/>
      <c r="I863" s="27"/>
      <c r="J863" s="34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spans="1:26" ht="13.5" customHeight="1" x14ac:dyDescent="0.2">
      <c r="A864" s="27"/>
      <c r="B864" s="27"/>
      <c r="C864" s="27"/>
      <c r="D864" s="27"/>
      <c r="E864" s="27"/>
      <c r="F864" s="27"/>
      <c r="G864" s="27"/>
      <c r="H864" s="27"/>
      <c r="I864" s="27"/>
      <c r="J864" s="34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spans="1:26" ht="13.5" customHeight="1" x14ac:dyDescent="0.2">
      <c r="A865" s="27"/>
      <c r="B865" s="27"/>
      <c r="C865" s="27"/>
      <c r="D865" s="27"/>
      <c r="E865" s="27"/>
      <c r="F865" s="27"/>
      <c r="G865" s="27"/>
      <c r="H865" s="27"/>
      <c r="I865" s="27"/>
      <c r="J865" s="34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spans="1:26" ht="13.5" customHeight="1" x14ac:dyDescent="0.2">
      <c r="A866" s="27"/>
      <c r="B866" s="27"/>
      <c r="C866" s="27"/>
      <c r="D866" s="27"/>
      <c r="E866" s="27"/>
      <c r="F866" s="27"/>
      <c r="G866" s="27"/>
      <c r="H866" s="27"/>
      <c r="I866" s="27"/>
      <c r="J866" s="34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spans="1:26" ht="13.5" customHeight="1" x14ac:dyDescent="0.2">
      <c r="A867" s="27"/>
      <c r="B867" s="27"/>
      <c r="C867" s="27"/>
      <c r="D867" s="27"/>
      <c r="E867" s="27"/>
      <c r="F867" s="27"/>
      <c r="G867" s="27"/>
      <c r="H867" s="27"/>
      <c r="I867" s="27"/>
      <c r="J867" s="34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spans="1:26" ht="13.5" customHeight="1" x14ac:dyDescent="0.2">
      <c r="A868" s="27"/>
      <c r="B868" s="27"/>
      <c r="C868" s="27"/>
      <c r="D868" s="27"/>
      <c r="E868" s="27"/>
      <c r="F868" s="27"/>
      <c r="G868" s="27"/>
      <c r="H868" s="27"/>
      <c r="I868" s="27"/>
      <c r="J868" s="34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spans="1:26" ht="13.5" customHeight="1" x14ac:dyDescent="0.2">
      <c r="A869" s="27"/>
      <c r="B869" s="27"/>
      <c r="C869" s="27"/>
      <c r="D869" s="27"/>
      <c r="E869" s="27"/>
      <c r="F869" s="27"/>
      <c r="G869" s="27"/>
      <c r="H869" s="27"/>
      <c r="I869" s="27"/>
      <c r="J869" s="34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spans="1:26" ht="13.5" customHeight="1" x14ac:dyDescent="0.2">
      <c r="A870" s="27"/>
      <c r="B870" s="27"/>
      <c r="C870" s="27"/>
      <c r="D870" s="27"/>
      <c r="E870" s="27"/>
      <c r="F870" s="27"/>
      <c r="G870" s="27"/>
      <c r="H870" s="27"/>
      <c r="I870" s="27"/>
      <c r="J870" s="34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spans="1:26" ht="13.5" customHeight="1" x14ac:dyDescent="0.2">
      <c r="A871" s="27"/>
      <c r="B871" s="27"/>
      <c r="C871" s="27"/>
      <c r="D871" s="27"/>
      <c r="E871" s="27"/>
      <c r="F871" s="27"/>
      <c r="G871" s="27"/>
      <c r="H871" s="27"/>
      <c r="I871" s="27"/>
      <c r="J871" s="34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spans="1:26" ht="13.5" customHeight="1" x14ac:dyDescent="0.2">
      <c r="A872" s="27"/>
      <c r="B872" s="27"/>
      <c r="C872" s="27"/>
      <c r="D872" s="27"/>
      <c r="E872" s="27"/>
      <c r="F872" s="27"/>
      <c r="G872" s="27"/>
      <c r="H872" s="27"/>
      <c r="I872" s="27"/>
      <c r="J872" s="34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spans="1:26" ht="13.5" customHeight="1" x14ac:dyDescent="0.2">
      <c r="A873" s="27"/>
      <c r="B873" s="27"/>
      <c r="C873" s="27"/>
      <c r="D873" s="27"/>
      <c r="E873" s="27"/>
      <c r="F873" s="27"/>
      <c r="G873" s="27"/>
      <c r="H873" s="27"/>
      <c r="I873" s="27"/>
      <c r="J873" s="34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spans="1:26" ht="13.5" customHeight="1" x14ac:dyDescent="0.2">
      <c r="A874" s="27"/>
      <c r="B874" s="27"/>
      <c r="C874" s="27"/>
      <c r="D874" s="27"/>
      <c r="E874" s="27"/>
      <c r="F874" s="27"/>
      <c r="G874" s="27"/>
      <c r="H874" s="27"/>
      <c r="I874" s="27"/>
      <c r="J874" s="34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spans="1:26" ht="13.5" customHeight="1" x14ac:dyDescent="0.2">
      <c r="A875" s="27"/>
      <c r="B875" s="27"/>
      <c r="C875" s="27"/>
      <c r="D875" s="27"/>
      <c r="E875" s="27"/>
      <c r="F875" s="27"/>
      <c r="G875" s="27"/>
      <c r="H875" s="27"/>
      <c r="I875" s="27"/>
      <c r="J875" s="34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spans="1:26" ht="13.5" customHeight="1" x14ac:dyDescent="0.2">
      <c r="A876" s="27"/>
      <c r="B876" s="27"/>
      <c r="C876" s="27"/>
      <c r="D876" s="27"/>
      <c r="E876" s="27"/>
      <c r="F876" s="27"/>
      <c r="G876" s="27"/>
      <c r="H876" s="27"/>
      <c r="I876" s="27"/>
      <c r="J876" s="34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spans="1:26" ht="13.5" customHeight="1" x14ac:dyDescent="0.2">
      <c r="A877" s="27"/>
      <c r="B877" s="27"/>
      <c r="C877" s="27"/>
      <c r="D877" s="27"/>
      <c r="E877" s="27"/>
      <c r="F877" s="27"/>
      <c r="G877" s="27"/>
      <c r="H877" s="27"/>
      <c r="I877" s="27"/>
      <c r="J877" s="34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spans="1:26" ht="13.5" customHeight="1" x14ac:dyDescent="0.2">
      <c r="A878" s="27"/>
      <c r="B878" s="27"/>
      <c r="C878" s="27"/>
      <c r="D878" s="27"/>
      <c r="E878" s="27"/>
      <c r="F878" s="27"/>
      <c r="G878" s="27"/>
      <c r="H878" s="27"/>
      <c r="I878" s="27"/>
      <c r="J878" s="34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spans="1:26" ht="13.5" customHeight="1" x14ac:dyDescent="0.2">
      <c r="A879" s="27"/>
      <c r="B879" s="27"/>
      <c r="C879" s="27"/>
      <c r="D879" s="27"/>
      <c r="E879" s="27"/>
      <c r="F879" s="27"/>
      <c r="G879" s="27"/>
      <c r="H879" s="27"/>
      <c r="I879" s="27"/>
      <c r="J879" s="34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spans="1:26" ht="13.5" customHeight="1" x14ac:dyDescent="0.2">
      <c r="A880" s="27"/>
      <c r="B880" s="27"/>
      <c r="C880" s="27"/>
      <c r="D880" s="27"/>
      <c r="E880" s="27"/>
      <c r="F880" s="27"/>
      <c r="G880" s="27"/>
      <c r="H880" s="27"/>
      <c r="I880" s="27"/>
      <c r="J880" s="34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spans="1:26" ht="13.5" customHeight="1" x14ac:dyDescent="0.2">
      <c r="A881" s="27"/>
      <c r="B881" s="27"/>
      <c r="C881" s="27"/>
      <c r="D881" s="27"/>
      <c r="E881" s="27"/>
      <c r="F881" s="27"/>
      <c r="G881" s="27"/>
      <c r="H881" s="27"/>
      <c r="I881" s="27"/>
      <c r="J881" s="34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spans="1:26" ht="13.5" customHeight="1" x14ac:dyDescent="0.2">
      <c r="A882" s="27"/>
      <c r="B882" s="27"/>
      <c r="C882" s="27"/>
      <c r="D882" s="27"/>
      <c r="E882" s="27"/>
      <c r="F882" s="27"/>
      <c r="G882" s="27"/>
      <c r="H882" s="27"/>
      <c r="I882" s="27"/>
      <c r="J882" s="34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spans="1:26" ht="13.5" customHeight="1" x14ac:dyDescent="0.2">
      <c r="A883" s="27"/>
      <c r="B883" s="27"/>
      <c r="C883" s="27"/>
      <c r="D883" s="27"/>
      <c r="E883" s="27"/>
      <c r="F883" s="27"/>
      <c r="G883" s="27"/>
      <c r="H883" s="27"/>
      <c r="I883" s="27"/>
      <c r="J883" s="34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spans="1:26" ht="13.5" customHeight="1" x14ac:dyDescent="0.2">
      <c r="A884" s="27"/>
      <c r="B884" s="27"/>
      <c r="C884" s="27"/>
      <c r="D884" s="27"/>
      <c r="E884" s="27"/>
      <c r="F884" s="27"/>
      <c r="G884" s="27"/>
      <c r="H884" s="27"/>
      <c r="I884" s="27"/>
      <c r="J884" s="34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spans="1:26" ht="13.5" customHeight="1" x14ac:dyDescent="0.2">
      <c r="A885" s="27"/>
      <c r="B885" s="27"/>
      <c r="C885" s="27"/>
      <c r="D885" s="27"/>
      <c r="E885" s="27"/>
      <c r="F885" s="27"/>
      <c r="G885" s="27"/>
      <c r="H885" s="27"/>
      <c r="I885" s="27"/>
      <c r="J885" s="34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spans="1:26" ht="13.5" customHeight="1" x14ac:dyDescent="0.2">
      <c r="A886" s="27"/>
      <c r="B886" s="27"/>
      <c r="C886" s="27"/>
      <c r="D886" s="27"/>
      <c r="E886" s="27"/>
      <c r="F886" s="27"/>
      <c r="G886" s="27"/>
      <c r="H886" s="27"/>
      <c r="I886" s="27"/>
      <c r="J886" s="34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spans="1:26" ht="13.5" customHeight="1" x14ac:dyDescent="0.2">
      <c r="A887" s="27"/>
      <c r="B887" s="27"/>
      <c r="C887" s="27"/>
      <c r="D887" s="27"/>
      <c r="E887" s="27"/>
      <c r="F887" s="27"/>
      <c r="G887" s="27"/>
      <c r="H887" s="27"/>
      <c r="I887" s="27"/>
      <c r="J887" s="34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spans="1:26" ht="13.5" customHeight="1" x14ac:dyDescent="0.2">
      <c r="A888" s="27"/>
      <c r="B888" s="27"/>
      <c r="C888" s="27"/>
      <c r="D888" s="27"/>
      <c r="E888" s="27"/>
      <c r="F888" s="27"/>
      <c r="G888" s="27"/>
      <c r="H888" s="27"/>
      <c r="I888" s="27"/>
      <c r="J888" s="34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spans="1:26" ht="13.5" customHeight="1" x14ac:dyDescent="0.2">
      <c r="A889" s="27"/>
      <c r="B889" s="27"/>
      <c r="C889" s="27"/>
      <c r="D889" s="27"/>
      <c r="E889" s="27"/>
      <c r="F889" s="27"/>
      <c r="G889" s="27"/>
      <c r="H889" s="27"/>
      <c r="I889" s="27"/>
      <c r="J889" s="34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spans="1:26" ht="13.5" customHeight="1" x14ac:dyDescent="0.2">
      <c r="A890" s="27"/>
      <c r="B890" s="27"/>
      <c r="C890" s="27"/>
      <c r="D890" s="27"/>
      <c r="E890" s="27"/>
      <c r="F890" s="27"/>
      <c r="G890" s="27"/>
      <c r="H890" s="27"/>
      <c r="I890" s="27"/>
      <c r="J890" s="34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spans="1:26" ht="13.5" customHeight="1" x14ac:dyDescent="0.2">
      <c r="A891" s="27"/>
      <c r="B891" s="27"/>
      <c r="C891" s="27"/>
      <c r="D891" s="27"/>
      <c r="E891" s="27"/>
      <c r="F891" s="27"/>
      <c r="G891" s="27"/>
      <c r="H891" s="27"/>
      <c r="I891" s="27"/>
      <c r="J891" s="34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spans="1:26" ht="13.5" customHeight="1" x14ac:dyDescent="0.2">
      <c r="A892" s="27"/>
      <c r="B892" s="27"/>
      <c r="C892" s="27"/>
      <c r="D892" s="27"/>
      <c r="E892" s="27"/>
      <c r="F892" s="27"/>
      <c r="G892" s="27"/>
      <c r="H892" s="27"/>
      <c r="I892" s="27"/>
      <c r="J892" s="34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spans="1:26" ht="13.5" customHeight="1" x14ac:dyDescent="0.2">
      <c r="A893" s="27"/>
      <c r="B893" s="27"/>
      <c r="C893" s="27"/>
      <c r="D893" s="27"/>
      <c r="E893" s="27"/>
      <c r="F893" s="27"/>
      <c r="G893" s="27"/>
      <c r="H893" s="27"/>
      <c r="I893" s="27"/>
      <c r="J893" s="34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spans="1:26" ht="13.5" customHeight="1" x14ac:dyDescent="0.2">
      <c r="A894" s="27"/>
      <c r="B894" s="27"/>
      <c r="C894" s="27"/>
      <c r="D894" s="27"/>
      <c r="E894" s="27"/>
      <c r="F894" s="27"/>
      <c r="G894" s="27"/>
      <c r="H894" s="27"/>
      <c r="I894" s="27"/>
      <c r="J894" s="34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spans="1:26" ht="13.5" customHeight="1" x14ac:dyDescent="0.2">
      <c r="A895" s="27"/>
      <c r="B895" s="27"/>
      <c r="C895" s="27"/>
      <c r="D895" s="27"/>
      <c r="E895" s="27"/>
      <c r="F895" s="27"/>
      <c r="G895" s="27"/>
      <c r="H895" s="27"/>
      <c r="I895" s="27"/>
      <c r="J895" s="34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spans="1:26" ht="13.5" customHeight="1" x14ac:dyDescent="0.2">
      <c r="A896" s="27"/>
      <c r="B896" s="27"/>
      <c r="C896" s="27"/>
      <c r="D896" s="27"/>
      <c r="E896" s="27"/>
      <c r="F896" s="27"/>
      <c r="G896" s="27"/>
      <c r="H896" s="27"/>
      <c r="I896" s="27"/>
      <c r="J896" s="34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spans="1:26" ht="13.5" customHeight="1" x14ac:dyDescent="0.2">
      <c r="A897" s="27"/>
      <c r="B897" s="27"/>
      <c r="C897" s="27"/>
      <c r="D897" s="27"/>
      <c r="E897" s="27"/>
      <c r="F897" s="27"/>
      <c r="G897" s="27"/>
      <c r="H897" s="27"/>
      <c r="I897" s="27"/>
      <c r="J897" s="34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spans="1:26" ht="13.5" customHeight="1" x14ac:dyDescent="0.2">
      <c r="A898" s="27"/>
      <c r="B898" s="27"/>
      <c r="C898" s="27"/>
      <c r="D898" s="27"/>
      <c r="E898" s="27"/>
      <c r="F898" s="27"/>
      <c r="G898" s="27"/>
      <c r="H898" s="27"/>
      <c r="I898" s="27"/>
      <c r="J898" s="34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spans="1:26" ht="13.5" customHeight="1" x14ac:dyDescent="0.2">
      <c r="A899" s="27"/>
      <c r="B899" s="27"/>
      <c r="C899" s="27"/>
      <c r="D899" s="27"/>
      <c r="E899" s="27"/>
      <c r="F899" s="27"/>
      <c r="G899" s="27"/>
      <c r="H899" s="27"/>
      <c r="I899" s="27"/>
      <c r="J899" s="34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spans="1:26" ht="13.5" customHeight="1" x14ac:dyDescent="0.2">
      <c r="A900" s="27"/>
      <c r="B900" s="27"/>
      <c r="C900" s="27"/>
      <c r="D900" s="27"/>
      <c r="E900" s="27"/>
      <c r="F900" s="27"/>
      <c r="G900" s="27"/>
      <c r="H900" s="27"/>
      <c r="I900" s="27"/>
      <c r="J900" s="34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spans="1:26" ht="13.5" customHeight="1" x14ac:dyDescent="0.2">
      <c r="A901" s="27"/>
      <c r="B901" s="27"/>
      <c r="C901" s="27"/>
      <c r="D901" s="27"/>
      <c r="E901" s="27"/>
      <c r="F901" s="27"/>
      <c r="G901" s="27"/>
      <c r="H901" s="27"/>
      <c r="I901" s="27"/>
      <c r="J901" s="34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spans="1:26" ht="13.5" customHeight="1" x14ac:dyDescent="0.2">
      <c r="A902" s="27"/>
      <c r="B902" s="27"/>
      <c r="C902" s="27"/>
      <c r="D902" s="27"/>
      <c r="E902" s="27"/>
      <c r="F902" s="27"/>
      <c r="G902" s="27"/>
      <c r="H902" s="27"/>
      <c r="I902" s="27"/>
      <c r="J902" s="34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spans="1:26" ht="13.5" customHeight="1" x14ac:dyDescent="0.2">
      <c r="A903" s="27"/>
      <c r="B903" s="27"/>
      <c r="C903" s="27"/>
      <c r="D903" s="27"/>
      <c r="E903" s="27"/>
      <c r="F903" s="27"/>
      <c r="G903" s="27"/>
      <c r="H903" s="27"/>
      <c r="I903" s="27"/>
      <c r="J903" s="34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spans="1:26" ht="13.5" customHeight="1" x14ac:dyDescent="0.2">
      <c r="A904" s="27"/>
      <c r="B904" s="27"/>
      <c r="C904" s="27"/>
      <c r="D904" s="27"/>
      <c r="E904" s="27"/>
      <c r="F904" s="27"/>
      <c r="G904" s="27"/>
      <c r="H904" s="27"/>
      <c r="I904" s="27"/>
      <c r="J904" s="34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spans="1:26" ht="13.5" customHeight="1" x14ac:dyDescent="0.2">
      <c r="A905" s="27"/>
      <c r="B905" s="27"/>
      <c r="C905" s="27"/>
      <c r="D905" s="27"/>
      <c r="E905" s="27"/>
      <c r="F905" s="27"/>
      <c r="G905" s="27"/>
      <c r="H905" s="27"/>
      <c r="I905" s="27"/>
      <c r="J905" s="34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spans="1:26" ht="13.5" customHeight="1" x14ac:dyDescent="0.2">
      <c r="A906" s="27"/>
      <c r="B906" s="27"/>
      <c r="C906" s="27"/>
      <c r="D906" s="27"/>
      <c r="E906" s="27"/>
      <c r="F906" s="27"/>
      <c r="G906" s="27"/>
      <c r="H906" s="27"/>
      <c r="I906" s="27"/>
      <c r="J906" s="34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spans="1:26" ht="13.5" customHeight="1" x14ac:dyDescent="0.2">
      <c r="A907" s="27"/>
      <c r="B907" s="27"/>
      <c r="C907" s="27"/>
      <c r="D907" s="27"/>
      <c r="E907" s="27"/>
      <c r="F907" s="27"/>
      <c r="G907" s="27"/>
      <c r="H907" s="27"/>
      <c r="I907" s="27"/>
      <c r="J907" s="34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spans="1:26" ht="13.5" customHeight="1" x14ac:dyDescent="0.2">
      <c r="A908" s="27"/>
      <c r="B908" s="27"/>
      <c r="C908" s="27"/>
      <c r="D908" s="27"/>
      <c r="E908" s="27"/>
      <c r="F908" s="27"/>
      <c r="G908" s="27"/>
      <c r="H908" s="27"/>
      <c r="I908" s="27"/>
      <c r="J908" s="34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spans="1:26" ht="13.5" customHeight="1" x14ac:dyDescent="0.2">
      <c r="A909" s="27"/>
      <c r="B909" s="27"/>
      <c r="C909" s="27"/>
      <c r="D909" s="27"/>
      <c r="E909" s="27"/>
      <c r="F909" s="27"/>
      <c r="G909" s="27"/>
      <c r="H909" s="27"/>
      <c r="I909" s="27"/>
      <c r="J909" s="34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spans="1:26" ht="13.5" customHeight="1" x14ac:dyDescent="0.2">
      <c r="A910" s="27"/>
      <c r="B910" s="27"/>
      <c r="C910" s="27"/>
      <c r="D910" s="27"/>
      <c r="E910" s="27"/>
      <c r="F910" s="27"/>
      <c r="G910" s="27"/>
      <c r="H910" s="27"/>
      <c r="I910" s="27"/>
      <c r="J910" s="34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spans="1:26" ht="13.5" customHeight="1" x14ac:dyDescent="0.2">
      <c r="A911" s="27"/>
      <c r="B911" s="27"/>
      <c r="C911" s="27"/>
      <c r="D911" s="27"/>
      <c r="E911" s="27"/>
      <c r="F911" s="27"/>
      <c r="G911" s="27"/>
      <c r="H911" s="27"/>
      <c r="I911" s="27"/>
      <c r="J911" s="34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spans="1:26" ht="13.5" customHeight="1" x14ac:dyDescent="0.2">
      <c r="A912" s="27"/>
      <c r="B912" s="27"/>
      <c r="C912" s="27"/>
      <c r="D912" s="27"/>
      <c r="E912" s="27"/>
      <c r="F912" s="27"/>
      <c r="G912" s="27"/>
      <c r="H912" s="27"/>
      <c r="I912" s="27"/>
      <c r="J912" s="34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spans="1:26" ht="13.5" customHeight="1" x14ac:dyDescent="0.2">
      <c r="A913" s="27"/>
      <c r="B913" s="27"/>
      <c r="C913" s="27"/>
      <c r="D913" s="27"/>
      <c r="E913" s="27"/>
      <c r="F913" s="27"/>
      <c r="G913" s="27"/>
      <c r="H913" s="27"/>
      <c r="I913" s="27"/>
      <c r="J913" s="34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spans="1:26" ht="13.5" customHeight="1" x14ac:dyDescent="0.2">
      <c r="A914" s="27"/>
      <c r="B914" s="27"/>
      <c r="C914" s="27"/>
      <c r="D914" s="27"/>
      <c r="E914" s="27"/>
      <c r="F914" s="27"/>
      <c r="G914" s="27"/>
      <c r="H914" s="27"/>
      <c r="I914" s="27"/>
      <c r="J914" s="34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spans="1:26" ht="13.5" customHeight="1" x14ac:dyDescent="0.2">
      <c r="A915" s="27"/>
      <c r="B915" s="27"/>
      <c r="C915" s="27"/>
      <c r="D915" s="27"/>
      <c r="E915" s="27"/>
      <c r="F915" s="27"/>
      <c r="G915" s="27"/>
      <c r="H915" s="27"/>
      <c r="I915" s="27"/>
      <c r="J915" s="34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spans="1:26" ht="13.5" customHeight="1" x14ac:dyDescent="0.2">
      <c r="A916" s="27"/>
      <c r="B916" s="27"/>
      <c r="C916" s="27"/>
      <c r="D916" s="27"/>
      <c r="E916" s="27"/>
      <c r="F916" s="27"/>
      <c r="G916" s="27"/>
      <c r="H916" s="27"/>
      <c r="I916" s="27"/>
      <c r="J916" s="34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spans="1:26" ht="13.5" customHeight="1" x14ac:dyDescent="0.2">
      <c r="A917" s="27"/>
      <c r="B917" s="27"/>
      <c r="C917" s="27"/>
      <c r="D917" s="27"/>
      <c r="E917" s="27"/>
      <c r="F917" s="27"/>
      <c r="G917" s="27"/>
      <c r="H917" s="27"/>
      <c r="I917" s="27"/>
      <c r="J917" s="34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spans="1:26" ht="13.5" customHeight="1" x14ac:dyDescent="0.2">
      <c r="A918" s="27"/>
      <c r="B918" s="27"/>
      <c r="C918" s="27"/>
      <c r="D918" s="27"/>
      <c r="E918" s="27"/>
      <c r="F918" s="27"/>
      <c r="G918" s="27"/>
      <c r="H918" s="27"/>
      <c r="I918" s="27"/>
      <c r="J918" s="34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spans="1:26" ht="13.5" customHeight="1" x14ac:dyDescent="0.2">
      <c r="A919" s="27"/>
      <c r="B919" s="27"/>
      <c r="C919" s="27"/>
      <c r="D919" s="27"/>
      <c r="E919" s="27"/>
      <c r="F919" s="27"/>
      <c r="G919" s="27"/>
      <c r="H919" s="27"/>
      <c r="I919" s="27"/>
      <c r="J919" s="34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spans="1:26" ht="13.5" customHeight="1" x14ac:dyDescent="0.2">
      <c r="A920" s="27"/>
      <c r="B920" s="27"/>
      <c r="C920" s="27"/>
      <c r="D920" s="27"/>
      <c r="E920" s="27"/>
      <c r="F920" s="27"/>
      <c r="G920" s="27"/>
      <c r="H920" s="27"/>
      <c r="I920" s="27"/>
      <c r="J920" s="34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spans="1:26" ht="13.5" customHeight="1" x14ac:dyDescent="0.2">
      <c r="A921" s="27"/>
      <c r="B921" s="27"/>
      <c r="C921" s="27"/>
      <c r="D921" s="27"/>
      <c r="E921" s="27"/>
      <c r="F921" s="27"/>
      <c r="G921" s="27"/>
      <c r="H921" s="27"/>
      <c r="I921" s="27"/>
      <c r="J921" s="34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spans="1:26" ht="13.5" customHeight="1" x14ac:dyDescent="0.2">
      <c r="A922" s="27"/>
      <c r="B922" s="27"/>
      <c r="C922" s="27"/>
      <c r="D922" s="27"/>
      <c r="E922" s="27"/>
      <c r="F922" s="27"/>
      <c r="G922" s="27"/>
      <c r="H922" s="27"/>
      <c r="I922" s="27"/>
      <c r="J922" s="34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spans="1:26" ht="13.5" customHeight="1" x14ac:dyDescent="0.2">
      <c r="A923" s="27"/>
      <c r="B923" s="27"/>
      <c r="C923" s="27"/>
      <c r="D923" s="27"/>
      <c r="E923" s="27"/>
      <c r="F923" s="27"/>
      <c r="G923" s="27"/>
      <c r="H923" s="27"/>
      <c r="I923" s="27"/>
      <c r="J923" s="34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spans="1:26" ht="13.5" customHeight="1" x14ac:dyDescent="0.2">
      <c r="A924" s="27"/>
      <c r="B924" s="27"/>
      <c r="C924" s="27"/>
      <c r="D924" s="27"/>
      <c r="E924" s="27"/>
      <c r="F924" s="27"/>
      <c r="G924" s="27"/>
      <c r="H924" s="27"/>
      <c r="I924" s="27"/>
      <c r="J924" s="34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spans="1:26" ht="13.5" customHeight="1" x14ac:dyDescent="0.2">
      <c r="A925" s="27"/>
      <c r="B925" s="27"/>
      <c r="C925" s="27"/>
      <c r="D925" s="27"/>
      <c r="E925" s="27"/>
      <c r="F925" s="27"/>
      <c r="G925" s="27"/>
      <c r="H925" s="27"/>
      <c r="I925" s="27"/>
      <c r="J925" s="34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spans="1:26" ht="13.5" customHeight="1" x14ac:dyDescent="0.2">
      <c r="A926" s="27"/>
      <c r="B926" s="27"/>
      <c r="C926" s="27"/>
      <c r="D926" s="27"/>
      <c r="E926" s="27"/>
      <c r="F926" s="27"/>
      <c r="G926" s="27"/>
      <c r="H926" s="27"/>
      <c r="I926" s="27"/>
      <c r="J926" s="34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spans="1:26" ht="13.5" customHeight="1" x14ac:dyDescent="0.2">
      <c r="A927" s="27"/>
      <c r="B927" s="27"/>
      <c r="C927" s="27"/>
      <c r="D927" s="27"/>
      <c r="E927" s="27"/>
      <c r="F927" s="27"/>
      <c r="G927" s="27"/>
      <c r="H927" s="27"/>
      <c r="I927" s="27"/>
      <c r="J927" s="34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spans="1:26" ht="13.5" customHeight="1" x14ac:dyDescent="0.2">
      <c r="A928" s="27"/>
      <c r="B928" s="27"/>
      <c r="C928" s="27"/>
      <c r="D928" s="27"/>
      <c r="E928" s="27"/>
      <c r="F928" s="27"/>
      <c r="G928" s="27"/>
      <c r="H928" s="27"/>
      <c r="I928" s="27"/>
      <c r="J928" s="34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spans="1:26" ht="13.5" customHeight="1" x14ac:dyDescent="0.2">
      <c r="A929" s="27"/>
      <c r="B929" s="27"/>
      <c r="C929" s="27"/>
      <c r="D929" s="27"/>
      <c r="E929" s="27"/>
      <c r="F929" s="27"/>
      <c r="G929" s="27"/>
      <c r="H929" s="27"/>
      <c r="I929" s="27"/>
      <c r="J929" s="34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spans="1:26" ht="13.5" customHeight="1" x14ac:dyDescent="0.2">
      <c r="A930" s="27"/>
      <c r="B930" s="27"/>
      <c r="C930" s="27"/>
      <c r="D930" s="27"/>
      <c r="E930" s="27"/>
      <c r="F930" s="27"/>
      <c r="G930" s="27"/>
      <c r="H930" s="27"/>
      <c r="I930" s="27"/>
      <c r="J930" s="34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spans="1:26" ht="13.5" customHeight="1" x14ac:dyDescent="0.2">
      <c r="A931" s="27"/>
      <c r="B931" s="27"/>
      <c r="C931" s="27"/>
      <c r="D931" s="27"/>
      <c r="E931" s="27"/>
      <c r="F931" s="27"/>
      <c r="G931" s="27"/>
      <c r="H931" s="27"/>
      <c r="I931" s="27"/>
      <c r="J931" s="34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spans="1:26" ht="13.5" customHeight="1" x14ac:dyDescent="0.2">
      <c r="A932" s="27"/>
      <c r="B932" s="27"/>
      <c r="C932" s="27"/>
      <c r="D932" s="27"/>
      <c r="E932" s="27"/>
      <c r="F932" s="27"/>
      <c r="G932" s="27"/>
      <c r="H932" s="27"/>
      <c r="I932" s="27"/>
      <c r="J932" s="34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spans="1:26" ht="13.5" customHeight="1" x14ac:dyDescent="0.2">
      <c r="A933" s="27"/>
      <c r="B933" s="27"/>
      <c r="C933" s="27"/>
      <c r="D933" s="27"/>
      <c r="E933" s="27"/>
      <c r="F933" s="27"/>
      <c r="G933" s="27"/>
      <c r="H933" s="27"/>
      <c r="I933" s="27"/>
      <c r="J933" s="34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spans="1:26" ht="13.5" customHeight="1" x14ac:dyDescent="0.2">
      <c r="A934" s="27"/>
      <c r="B934" s="27"/>
      <c r="C934" s="27"/>
      <c r="D934" s="27"/>
      <c r="E934" s="27"/>
      <c r="F934" s="27"/>
      <c r="G934" s="27"/>
      <c r="H934" s="27"/>
      <c r="I934" s="27"/>
      <c r="J934" s="34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spans="1:26" ht="13.5" customHeight="1" x14ac:dyDescent="0.2">
      <c r="A935" s="27"/>
      <c r="B935" s="27"/>
      <c r="C935" s="27"/>
      <c r="D935" s="27"/>
      <c r="E935" s="27"/>
      <c r="F935" s="27"/>
      <c r="G935" s="27"/>
      <c r="H935" s="27"/>
      <c r="I935" s="27"/>
      <c r="J935" s="34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spans="1:26" ht="13.5" customHeight="1" x14ac:dyDescent="0.2">
      <c r="A936" s="27"/>
      <c r="B936" s="27"/>
      <c r="C936" s="27"/>
      <c r="D936" s="27"/>
      <c r="E936" s="27"/>
      <c r="F936" s="27"/>
      <c r="G936" s="27"/>
      <c r="H936" s="27"/>
      <c r="I936" s="27"/>
      <c r="J936" s="34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spans="1:26" ht="13.5" customHeight="1" x14ac:dyDescent="0.2">
      <c r="A937" s="27"/>
      <c r="B937" s="27"/>
      <c r="C937" s="27"/>
      <c r="D937" s="27"/>
      <c r="E937" s="27"/>
      <c r="F937" s="27"/>
      <c r="G937" s="27"/>
      <c r="H937" s="27"/>
      <c r="I937" s="27"/>
      <c r="J937" s="34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spans="1:26" ht="13.5" customHeight="1" x14ac:dyDescent="0.2">
      <c r="A938" s="27"/>
      <c r="B938" s="27"/>
      <c r="C938" s="27"/>
      <c r="D938" s="27"/>
      <c r="E938" s="27"/>
      <c r="F938" s="27"/>
      <c r="G938" s="27"/>
      <c r="H938" s="27"/>
      <c r="I938" s="27"/>
      <c r="J938" s="34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spans="1:26" ht="13.5" customHeight="1" x14ac:dyDescent="0.2">
      <c r="A939" s="27"/>
      <c r="B939" s="27"/>
      <c r="C939" s="27"/>
      <c r="D939" s="27"/>
      <c r="E939" s="27"/>
      <c r="F939" s="27"/>
      <c r="G939" s="27"/>
      <c r="H939" s="27"/>
      <c r="I939" s="27"/>
      <c r="J939" s="34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spans="1:26" ht="13.5" customHeight="1" x14ac:dyDescent="0.2">
      <c r="A940" s="27"/>
      <c r="B940" s="27"/>
      <c r="C940" s="27"/>
      <c r="D940" s="27"/>
      <c r="E940" s="27"/>
      <c r="F940" s="27"/>
      <c r="G940" s="27"/>
      <c r="H940" s="27"/>
      <c r="I940" s="27"/>
      <c r="J940" s="34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spans="1:26" ht="13.5" customHeight="1" x14ac:dyDescent="0.2">
      <c r="A941" s="27"/>
      <c r="B941" s="27"/>
      <c r="C941" s="27"/>
      <c r="D941" s="27"/>
      <c r="E941" s="27"/>
      <c r="F941" s="27"/>
      <c r="G941" s="27"/>
      <c r="H941" s="27"/>
      <c r="I941" s="27"/>
      <c r="J941" s="34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spans="1:26" ht="13.5" customHeight="1" x14ac:dyDescent="0.2">
      <c r="A942" s="27"/>
      <c r="B942" s="27"/>
      <c r="C942" s="27"/>
      <c r="D942" s="27"/>
      <c r="E942" s="27"/>
      <c r="F942" s="27"/>
      <c r="G942" s="27"/>
      <c r="H942" s="27"/>
      <c r="I942" s="27"/>
      <c r="J942" s="34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spans="1:26" ht="13.5" customHeight="1" x14ac:dyDescent="0.2">
      <c r="A943" s="27"/>
      <c r="B943" s="27"/>
      <c r="C943" s="27"/>
      <c r="D943" s="27"/>
      <c r="E943" s="27"/>
      <c r="F943" s="27"/>
      <c r="G943" s="27"/>
      <c r="H943" s="27"/>
      <c r="I943" s="27"/>
      <c r="J943" s="34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spans="1:26" ht="13.5" customHeight="1" x14ac:dyDescent="0.2">
      <c r="A944" s="27"/>
      <c r="B944" s="27"/>
      <c r="C944" s="27"/>
      <c r="D944" s="27"/>
      <c r="E944" s="27"/>
      <c r="F944" s="27"/>
      <c r="G944" s="27"/>
      <c r="H944" s="27"/>
      <c r="I944" s="27"/>
      <c r="J944" s="34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spans="1:26" ht="13.5" customHeight="1" x14ac:dyDescent="0.2">
      <c r="A945" s="27"/>
      <c r="B945" s="27"/>
      <c r="C945" s="27"/>
      <c r="D945" s="27"/>
      <c r="E945" s="27"/>
      <c r="F945" s="27"/>
      <c r="G945" s="27"/>
      <c r="H945" s="27"/>
      <c r="I945" s="27"/>
      <c r="J945" s="34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spans="1:26" ht="13.5" customHeight="1" x14ac:dyDescent="0.2">
      <c r="A946" s="27"/>
      <c r="B946" s="27"/>
      <c r="C946" s="27"/>
      <c r="D946" s="27"/>
      <c r="E946" s="27"/>
      <c r="F946" s="27"/>
      <c r="G946" s="27"/>
      <c r="H946" s="27"/>
      <c r="I946" s="27"/>
      <c r="J946" s="34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spans="1:26" ht="13.5" customHeight="1" x14ac:dyDescent="0.2">
      <c r="A947" s="27"/>
      <c r="B947" s="27"/>
      <c r="C947" s="27"/>
      <c r="D947" s="27"/>
      <c r="E947" s="27"/>
      <c r="F947" s="27"/>
      <c r="G947" s="27"/>
      <c r="H947" s="27"/>
      <c r="I947" s="27"/>
      <c r="J947" s="34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spans="1:26" ht="13.5" customHeight="1" x14ac:dyDescent="0.2">
      <c r="A948" s="27"/>
      <c r="B948" s="27"/>
      <c r="C948" s="27"/>
      <c r="D948" s="27"/>
      <c r="E948" s="27"/>
      <c r="F948" s="27"/>
      <c r="G948" s="27"/>
      <c r="H948" s="27"/>
      <c r="I948" s="27"/>
      <c r="J948" s="34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spans="1:26" ht="13.5" customHeight="1" x14ac:dyDescent="0.2">
      <c r="A949" s="27"/>
      <c r="B949" s="27"/>
      <c r="C949" s="27"/>
      <c r="D949" s="27"/>
      <c r="E949" s="27"/>
      <c r="F949" s="27"/>
      <c r="G949" s="27"/>
      <c r="H949" s="27"/>
      <c r="I949" s="27"/>
      <c r="J949" s="34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spans="1:26" ht="13.5" customHeight="1" x14ac:dyDescent="0.2">
      <c r="A950" s="27"/>
      <c r="B950" s="27"/>
      <c r="C950" s="27"/>
      <c r="D950" s="27"/>
      <c r="E950" s="27"/>
      <c r="F950" s="27"/>
      <c r="G950" s="27"/>
      <c r="H950" s="27"/>
      <c r="I950" s="27"/>
      <c r="J950" s="34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spans="1:26" ht="13.5" customHeight="1" x14ac:dyDescent="0.2">
      <c r="A951" s="27"/>
      <c r="B951" s="27"/>
      <c r="C951" s="27"/>
      <c r="D951" s="27"/>
      <c r="E951" s="27"/>
      <c r="F951" s="27"/>
      <c r="G951" s="27"/>
      <c r="H951" s="27"/>
      <c r="I951" s="27"/>
      <c r="J951" s="34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spans="1:26" ht="13.5" customHeight="1" x14ac:dyDescent="0.2">
      <c r="A952" s="27"/>
      <c r="B952" s="27"/>
      <c r="C952" s="27"/>
      <c r="D952" s="27"/>
      <c r="E952" s="27"/>
      <c r="F952" s="27"/>
      <c r="G952" s="27"/>
      <c r="H952" s="27"/>
      <c r="I952" s="27"/>
      <c r="J952" s="34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spans="1:26" ht="13.5" customHeight="1" x14ac:dyDescent="0.2">
      <c r="A953" s="27"/>
      <c r="B953" s="27"/>
      <c r="C953" s="27"/>
      <c r="D953" s="27"/>
      <c r="E953" s="27"/>
      <c r="F953" s="27"/>
      <c r="G953" s="27"/>
      <c r="H953" s="27"/>
      <c r="I953" s="27"/>
      <c r="J953" s="34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spans="1:26" ht="13.5" customHeight="1" x14ac:dyDescent="0.2">
      <c r="A954" s="27"/>
      <c r="B954" s="27"/>
      <c r="C954" s="27"/>
      <c r="D954" s="27"/>
      <c r="E954" s="27"/>
      <c r="F954" s="27"/>
      <c r="G954" s="27"/>
      <c r="H954" s="27"/>
      <c r="I954" s="27"/>
      <c r="J954" s="34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spans="1:26" ht="13.5" customHeight="1" x14ac:dyDescent="0.2">
      <c r="A955" s="27"/>
      <c r="B955" s="27"/>
      <c r="C955" s="27"/>
      <c r="D955" s="27"/>
      <c r="E955" s="27"/>
      <c r="F955" s="27"/>
      <c r="G955" s="27"/>
      <c r="H955" s="27"/>
      <c r="I955" s="27"/>
      <c r="J955" s="34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spans="1:26" ht="13.5" customHeight="1" x14ac:dyDescent="0.2">
      <c r="A956" s="27"/>
      <c r="B956" s="27"/>
      <c r="C956" s="27"/>
      <c r="D956" s="27"/>
      <c r="E956" s="27"/>
      <c r="F956" s="27"/>
      <c r="G956" s="27"/>
      <c r="H956" s="27"/>
      <c r="I956" s="27"/>
      <c r="J956" s="34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spans="1:26" ht="13.5" customHeight="1" x14ac:dyDescent="0.2">
      <c r="A957" s="27"/>
      <c r="B957" s="27"/>
      <c r="C957" s="27"/>
      <c r="D957" s="27"/>
      <c r="E957" s="27"/>
      <c r="F957" s="27"/>
      <c r="G957" s="27"/>
      <c r="H957" s="27"/>
      <c r="I957" s="27"/>
      <c r="J957" s="34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spans="1:26" ht="13.5" customHeight="1" x14ac:dyDescent="0.2">
      <c r="A958" s="27"/>
      <c r="B958" s="27"/>
      <c r="C958" s="27"/>
      <c r="D958" s="27"/>
      <c r="E958" s="27"/>
      <c r="F958" s="27"/>
      <c r="G958" s="27"/>
      <c r="H958" s="27"/>
      <c r="I958" s="27"/>
      <c r="J958" s="34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spans="1:26" ht="13.5" customHeight="1" x14ac:dyDescent="0.2">
      <c r="A959" s="27"/>
      <c r="B959" s="27"/>
      <c r="C959" s="27"/>
      <c r="D959" s="27"/>
      <c r="E959" s="27"/>
      <c r="F959" s="27"/>
      <c r="G959" s="27"/>
      <c r="H959" s="27"/>
      <c r="I959" s="27"/>
      <c r="J959" s="34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spans="1:26" ht="13.5" customHeight="1" x14ac:dyDescent="0.2">
      <c r="A960" s="27"/>
      <c r="B960" s="27"/>
      <c r="C960" s="27"/>
      <c r="D960" s="27"/>
      <c r="E960" s="27"/>
      <c r="F960" s="27"/>
      <c r="G960" s="27"/>
      <c r="H960" s="27"/>
      <c r="I960" s="27"/>
      <c r="J960" s="34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spans="1:26" ht="13.5" customHeight="1" x14ac:dyDescent="0.2">
      <c r="A961" s="27"/>
      <c r="B961" s="27"/>
      <c r="C961" s="27"/>
      <c r="D961" s="27"/>
      <c r="E961" s="27"/>
      <c r="F961" s="27"/>
      <c r="G961" s="27"/>
      <c r="H961" s="27"/>
      <c r="I961" s="27"/>
      <c r="J961" s="34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spans="1:26" ht="13.5" customHeight="1" x14ac:dyDescent="0.2">
      <c r="A962" s="27"/>
      <c r="B962" s="27"/>
      <c r="C962" s="27"/>
      <c r="D962" s="27"/>
      <c r="E962" s="27"/>
      <c r="F962" s="27"/>
      <c r="G962" s="27"/>
      <c r="H962" s="27"/>
      <c r="I962" s="27"/>
      <c r="J962" s="34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spans="1:26" ht="13.5" customHeight="1" x14ac:dyDescent="0.2">
      <c r="A963" s="27"/>
      <c r="B963" s="27"/>
      <c r="C963" s="27"/>
      <c r="D963" s="27"/>
      <c r="E963" s="27"/>
      <c r="F963" s="27"/>
      <c r="G963" s="27"/>
      <c r="H963" s="27"/>
      <c r="I963" s="27"/>
      <c r="J963" s="34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spans="1:26" ht="13.5" customHeight="1" x14ac:dyDescent="0.2">
      <c r="A964" s="27"/>
      <c r="B964" s="27"/>
      <c r="C964" s="27"/>
      <c r="D964" s="27"/>
      <c r="E964" s="27"/>
      <c r="F964" s="27"/>
      <c r="G964" s="27"/>
      <c r="H964" s="27"/>
      <c r="I964" s="27"/>
      <c r="J964" s="34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spans="1:26" ht="13.5" customHeight="1" x14ac:dyDescent="0.2">
      <c r="A965" s="27"/>
      <c r="B965" s="27"/>
      <c r="C965" s="27"/>
      <c r="D965" s="27"/>
      <c r="E965" s="27"/>
      <c r="F965" s="27"/>
      <c r="G965" s="27"/>
      <c r="H965" s="27"/>
      <c r="I965" s="27"/>
      <c r="J965" s="34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spans="1:26" ht="13.5" customHeight="1" x14ac:dyDescent="0.2">
      <c r="A966" s="27"/>
      <c r="B966" s="27"/>
      <c r="C966" s="27"/>
      <c r="D966" s="27"/>
      <c r="E966" s="27"/>
      <c r="F966" s="27"/>
      <c r="G966" s="27"/>
      <c r="H966" s="27"/>
      <c r="I966" s="27"/>
      <c r="J966" s="34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spans="1:26" ht="13.5" customHeight="1" x14ac:dyDescent="0.2">
      <c r="A967" s="27"/>
      <c r="B967" s="27"/>
      <c r="C967" s="27"/>
      <c r="D967" s="27"/>
      <c r="E967" s="27"/>
      <c r="F967" s="27"/>
      <c r="G967" s="27"/>
      <c r="H967" s="27"/>
      <c r="I967" s="27"/>
      <c r="J967" s="34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spans="1:26" ht="13.5" customHeight="1" x14ac:dyDescent="0.2">
      <c r="A968" s="27"/>
      <c r="B968" s="27"/>
      <c r="C968" s="27"/>
      <c r="D968" s="27"/>
      <c r="E968" s="27"/>
      <c r="F968" s="27"/>
      <c r="G968" s="27"/>
      <c r="H968" s="27"/>
      <c r="I968" s="27"/>
      <c r="J968" s="34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spans="1:26" ht="13.5" customHeight="1" x14ac:dyDescent="0.2">
      <c r="A969" s="27"/>
      <c r="B969" s="27"/>
      <c r="C969" s="27"/>
      <c r="D969" s="27"/>
      <c r="E969" s="27"/>
      <c r="F969" s="27"/>
      <c r="G969" s="27"/>
      <c r="H969" s="27"/>
      <c r="I969" s="27"/>
      <c r="J969" s="34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spans="1:26" ht="13.5" customHeight="1" x14ac:dyDescent="0.2">
      <c r="A970" s="27"/>
      <c r="B970" s="27"/>
      <c r="C970" s="27"/>
      <c r="D970" s="27"/>
      <c r="E970" s="27"/>
      <c r="F970" s="27"/>
      <c r="G970" s="27"/>
      <c r="H970" s="27"/>
      <c r="I970" s="27"/>
      <c r="J970" s="34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spans="1:26" ht="13.5" customHeight="1" x14ac:dyDescent="0.2">
      <c r="A971" s="27"/>
      <c r="B971" s="27"/>
      <c r="C971" s="27"/>
      <c r="D971" s="27"/>
      <c r="E971" s="27"/>
      <c r="F971" s="27"/>
      <c r="G971" s="27"/>
      <c r="H971" s="27"/>
      <c r="I971" s="27"/>
      <c r="J971" s="34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spans="1:26" ht="13.5" customHeight="1" x14ac:dyDescent="0.2">
      <c r="A972" s="27"/>
      <c r="B972" s="27"/>
      <c r="C972" s="27"/>
      <c r="D972" s="27"/>
      <c r="E972" s="27"/>
      <c r="F972" s="27"/>
      <c r="G972" s="27"/>
      <c r="H972" s="27"/>
      <c r="I972" s="27"/>
      <c r="J972" s="34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spans="1:26" ht="13.5" customHeight="1" x14ac:dyDescent="0.2">
      <c r="A973" s="27"/>
      <c r="B973" s="27"/>
      <c r="C973" s="27"/>
      <c r="D973" s="27"/>
      <c r="E973" s="27"/>
      <c r="F973" s="27"/>
      <c r="G973" s="27"/>
      <c r="H973" s="27"/>
      <c r="I973" s="27"/>
      <c r="J973" s="34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spans="1:26" ht="13.5" customHeight="1" x14ac:dyDescent="0.2">
      <c r="A974" s="27"/>
      <c r="B974" s="27"/>
      <c r="C974" s="27"/>
      <c r="D974" s="27"/>
      <c r="E974" s="27"/>
      <c r="F974" s="27"/>
      <c r="G974" s="27"/>
      <c r="H974" s="27"/>
      <c r="I974" s="27"/>
      <c r="J974" s="34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spans="1:26" ht="13.5" customHeight="1" x14ac:dyDescent="0.2">
      <c r="A975" s="27"/>
      <c r="B975" s="27"/>
      <c r="C975" s="27"/>
      <c r="D975" s="27"/>
      <c r="E975" s="27"/>
      <c r="F975" s="27"/>
      <c r="G975" s="27"/>
      <c r="H975" s="27"/>
      <c r="I975" s="27"/>
      <c r="J975" s="34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spans="1:26" ht="13.5" customHeight="1" x14ac:dyDescent="0.2">
      <c r="A976" s="27"/>
      <c r="B976" s="27"/>
      <c r="C976" s="27"/>
      <c r="D976" s="27"/>
      <c r="E976" s="27"/>
      <c r="F976" s="27"/>
      <c r="G976" s="27"/>
      <c r="H976" s="27"/>
      <c r="I976" s="27"/>
      <c r="J976" s="34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spans="1:26" ht="13.5" customHeight="1" x14ac:dyDescent="0.2">
      <c r="A977" s="27"/>
      <c r="B977" s="27"/>
      <c r="C977" s="27"/>
      <c r="D977" s="27"/>
      <c r="E977" s="27"/>
      <c r="F977" s="27"/>
      <c r="G977" s="27"/>
      <c r="H977" s="27"/>
      <c r="I977" s="27"/>
      <c r="J977" s="34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spans="1:26" ht="13.5" customHeight="1" x14ac:dyDescent="0.2">
      <c r="A978" s="27"/>
      <c r="B978" s="27"/>
      <c r="C978" s="27"/>
      <c r="D978" s="27"/>
      <c r="E978" s="27"/>
      <c r="F978" s="27"/>
      <c r="G978" s="27"/>
      <c r="H978" s="27"/>
      <c r="I978" s="27"/>
      <c r="J978" s="34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spans="1:26" ht="13.5" customHeight="1" x14ac:dyDescent="0.2">
      <c r="A979" s="27"/>
      <c r="B979" s="27"/>
      <c r="C979" s="27"/>
      <c r="D979" s="27"/>
      <c r="E979" s="27"/>
      <c r="F979" s="27"/>
      <c r="G979" s="27"/>
      <c r="H979" s="27"/>
      <c r="I979" s="27"/>
      <c r="J979" s="34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spans="1:26" ht="13.5" customHeight="1" x14ac:dyDescent="0.2">
      <c r="A980" s="27"/>
      <c r="B980" s="27"/>
      <c r="C980" s="27"/>
      <c r="D980" s="27"/>
      <c r="E980" s="27"/>
      <c r="F980" s="27"/>
      <c r="G980" s="27"/>
      <c r="H980" s="27"/>
      <c r="I980" s="27"/>
      <c r="J980" s="34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spans="1:26" ht="13.5" customHeight="1" x14ac:dyDescent="0.2">
      <c r="A981" s="27"/>
      <c r="B981" s="27"/>
      <c r="C981" s="27"/>
      <c r="D981" s="27"/>
      <c r="E981" s="27"/>
      <c r="F981" s="27"/>
      <c r="G981" s="27"/>
      <c r="H981" s="27"/>
      <c r="I981" s="27"/>
      <c r="J981" s="34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spans="1:26" ht="13.5" customHeight="1" x14ac:dyDescent="0.2">
      <c r="A982" s="27"/>
      <c r="B982" s="27"/>
      <c r="C982" s="27"/>
      <c r="D982" s="27"/>
      <c r="E982" s="27"/>
      <c r="F982" s="27"/>
      <c r="G982" s="27"/>
      <c r="H982" s="27"/>
      <c r="I982" s="27"/>
      <c r="J982" s="34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spans="1:26" ht="13.5" customHeight="1" x14ac:dyDescent="0.2">
      <c r="A983" s="27"/>
      <c r="B983" s="27"/>
      <c r="C983" s="27"/>
      <c r="D983" s="27"/>
      <c r="E983" s="27"/>
      <c r="F983" s="27"/>
      <c r="G983" s="27"/>
      <c r="H983" s="27"/>
      <c r="I983" s="27"/>
      <c r="J983" s="34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spans="1:26" ht="13.5" customHeight="1" x14ac:dyDescent="0.2">
      <c r="A984" s="27"/>
      <c r="B984" s="27"/>
      <c r="C984" s="27"/>
      <c r="D984" s="27"/>
      <c r="E984" s="27"/>
      <c r="F984" s="27"/>
      <c r="G984" s="27"/>
      <c r="H984" s="27"/>
      <c r="I984" s="27"/>
      <c r="J984" s="34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spans="1:26" ht="13.5" customHeight="1" x14ac:dyDescent="0.2">
      <c r="A985" s="27"/>
      <c r="B985" s="27"/>
      <c r="C985" s="27"/>
      <c r="D985" s="27"/>
      <c r="E985" s="27"/>
      <c r="F985" s="27"/>
      <c r="G985" s="27"/>
      <c r="H985" s="27"/>
      <c r="I985" s="27"/>
      <c r="J985" s="34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spans="1:26" ht="13.5" customHeight="1" x14ac:dyDescent="0.2">
      <c r="A986" s="27"/>
      <c r="B986" s="27"/>
      <c r="C986" s="27"/>
      <c r="D986" s="27"/>
      <c r="E986" s="27"/>
      <c r="F986" s="27"/>
      <c r="G986" s="27"/>
      <c r="H986" s="27"/>
      <c r="I986" s="27"/>
      <c r="J986" s="34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spans="1:26" ht="13.5" customHeight="1" x14ac:dyDescent="0.2">
      <c r="A987" s="27"/>
      <c r="B987" s="27"/>
      <c r="C987" s="27"/>
      <c r="D987" s="27"/>
      <c r="E987" s="27"/>
      <c r="F987" s="27"/>
      <c r="G987" s="27"/>
      <c r="H987" s="27"/>
      <c r="I987" s="27"/>
      <c r="J987" s="34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spans="1:26" ht="13.5" customHeight="1" x14ac:dyDescent="0.2">
      <c r="A988" s="27"/>
      <c r="B988" s="27"/>
      <c r="C988" s="27"/>
      <c r="D988" s="27"/>
      <c r="E988" s="27"/>
      <c r="F988" s="27"/>
      <c r="G988" s="27"/>
      <c r="H988" s="27"/>
      <c r="I988" s="27"/>
      <c r="J988" s="34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spans="1:26" ht="13.5" customHeight="1" x14ac:dyDescent="0.2">
      <c r="A989" s="27"/>
      <c r="B989" s="27"/>
      <c r="C989" s="27"/>
      <c r="D989" s="27"/>
      <c r="E989" s="27"/>
      <c r="F989" s="27"/>
      <c r="G989" s="27"/>
      <c r="H989" s="27"/>
      <c r="I989" s="27"/>
      <c r="J989" s="34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spans="1:26" ht="13.5" customHeight="1" x14ac:dyDescent="0.2">
      <c r="A990" s="27"/>
      <c r="B990" s="27"/>
      <c r="C990" s="27"/>
      <c r="D990" s="27"/>
      <c r="E990" s="27"/>
      <c r="F990" s="27"/>
      <c r="G990" s="27"/>
      <c r="H990" s="27"/>
      <c r="I990" s="27"/>
      <c r="J990" s="34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spans="1:26" ht="13.5" customHeight="1" x14ac:dyDescent="0.2">
      <c r="A991" s="27"/>
      <c r="B991" s="27"/>
      <c r="C991" s="27"/>
      <c r="D991" s="27"/>
      <c r="E991" s="27"/>
      <c r="F991" s="27"/>
      <c r="G991" s="27"/>
      <c r="H991" s="27"/>
      <c r="I991" s="27"/>
      <c r="J991" s="34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spans="1:26" ht="13.5" customHeight="1" x14ac:dyDescent="0.2">
      <c r="A992" s="27"/>
      <c r="B992" s="27"/>
      <c r="C992" s="27"/>
      <c r="D992" s="27"/>
      <c r="E992" s="27"/>
      <c r="F992" s="27"/>
      <c r="G992" s="27"/>
      <c r="H992" s="27"/>
      <c r="I992" s="27"/>
      <c r="J992" s="34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spans="1:26" ht="13.5" customHeight="1" x14ac:dyDescent="0.2">
      <c r="A993" s="27"/>
      <c r="B993" s="27"/>
      <c r="C993" s="27"/>
      <c r="D993" s="27"/>
      <c r="E993" s="27"/>
      <c r="F993" s="27"/>
      <c r="G993" s="27"/>
      <c r="H993" s="27"/>
      <c r="I993" s="27"/>
      <c r="J993" s="34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spans="1:26" ht="13.5" customHeight="1" x14ac:dyDescent="0.2">
      <c r="A994" s="27"/>
      <c r="B994" s="27"/>
      <c r="C994" s="27"/>
      <c r="D994" s="27"/>
      <c r="E994" s="27"/>
      <c r="F994" s="27"/>
      <c r="G994" s="27"/>
      <c r="H994" s="27"/>
      <c r="I994" s="27"/>
      <c r="J994" s="34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spans="1:26" ht="13.5" customHeight="1" x14ac:dyDescent="0.2">
      <c r="A995" s="27"/>
      <c r="B995" s="27"/>
      <c r="C995" s="27"/>
      <c r="D995" s="27"/>
      <c r="E995" s="27"/>
      <c r="F995" s="27"/>
      <c r="G995" s="27"/>
      <c r="H995" s="27"/>
      <c r="I995" s="27"/>
      <c r="J995" s="34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spans="1:26" ht="13.5" customHeight="1" x14ac:dyDescent="0.2">
      <c r="A996" s="27"/>
      <c r="B996" s="27"/>
      <c r="C996" s="27"/>
      <c r="D996" s="27"/>
      <c r="E996" s="27"/>
      <c r="F996" s="27"/>
      <c r="G996" s="27"/>
      <c r="H996" s="27"/>
      <c r="I996" s="27"/>
      <c r="J996" s="34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spans="1:26" ht="13.5" customHeight="1" x14ac:dyDescent="0.2">
      <c r="A997" s="27"/>
      <c r="B997" s="27"/>
      <c r="C997" s="27"/>
      <c r="D997" s="27"/>
      <c r="E997" s="27"/>
      <c r="F997" s="27"/>
      <c r="G997" s="27"/>
      <c r="H997" s="27"/>
      <c r="I997" s="27"/>
      <c r="J997" s="34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spans="1:26" ht="13.5" customHeight="1" x14ac:dyDescent="0.2">
      <c r="A998" s="27"/>
      <c r="B998" s="27"/>
      <c r="C998" s="27"/>
      <c r="D998" s="27"/>
      <c r="E998" s="27"/>
      <c r="F998" s="27"/>
      <c r="G998" s="27"/>
      <c r="H998" s="27"/>
      <c r="I998" s="27"/>
      <c r="J998" s="34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spans="1:26" ht="13.5" customHeight="1" x14ac:dyDescent="0.2">
      <c r="A999" s="27"/>
      <c r="B999" s="27"/>
      <c r="C999" s="27"/>
      <c r="D999" s="27"/>
      <c r="E999" s="27"/>
      <c r="F999" s="27"/>
      <c r="G999" s="27"/>
      <c r="H999" s="27"/>
      <c r="I999" s="27"/>
      <c r="J999" s="34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spans="1:26" ht="13.5" customHeight="1" x14ac:dyDescent="0.2">
      <c r="A1000" s="27"/>
      <c r="B1000" s="27"/>
      <c r="C1000" s="27"/>
      <c r="D1000" s="27"/>
      <c r="E1000" s="27"/>
      <c r="F1000" s="27"/>
      <c r="G1000" s="27"/>
      <c r="H1000" s="27"/>
      <c r="I1000" s="27"/>
      <c r="J1000" s="34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  <row r="1001" spans="1:26" ht="13.5" customHeight="1" x14ac:dyDescent="0.2">
      <c r="A1001" s="27"/>
      <c r="B1001" s="27"/>
      <c r="C1001" s="27"/>
      <c r="D1001" s="27"/>
      <c r="E1001" s="27"/>
      <c r="F1001" s="27"/>
      <c r="G1001" s="27"/>
      <c r="H1001" s="27"/>
      <c r="I1001" s="27"/>
      <c r="J1001" s="34"/>
      <c r="K1001" s="27"/>
      <c r="L1001" s="27"/>
      <c r="M1001" s="27"/>
      <c r="N1001" s="27"/>
      <c r="O1001" s="27"/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</row>
  </sheetData>
  <sheetProtection selectLockedCells="1"/>
  <mergeCells count="151">
    <mergeCell ref="A8:H8"/>
    <mergeCell ref="A9:H9"/>
    <mergeCell ref="B10:F10"/>
    <mergeCell ref="G10:H10"/>
    <mergeCell ref="G11:H11"/>
    <mergeCell ref="B11:F11"/>
    <mergeCell ref="B12:F12"/>
    <mergeCell ref="G12:H12"/>
    <mergeCell ref="B13:F13"/>
    <mergeCell ref="G13:H13"/>
    <mergeCell ref="A1:H1"/>
    <mergeCell ref="A2:H2"/>
    <mergeCell ref="A3:H3"/>
    <mergeCell ref="A4:H4"/>
    <mergeCell ref="A5:H5"/>
    <mergeCell ref="B6:D6"/>
    <mergeCell ref="E6:H6"/>
    <mergeCell ref="B7:D7"/>
    <mergeCell ref="E7:H7"/>
    <mergeCell ref="G14:H14"/>
    <mergeCell ref="F19:H19"/>
    <mergeCell ref="F20:H20"/>
    <mergeCell ref="F22:H22"/>
    <mergeCell ref="F23:H23"/>
    <mergeCell ref="F24:H24"/>
    <mergeCell ref="A15:H15"/>
    <mergeCell ref="A16:H16"/>
    <mergeCell ref="A17:B18"/>
    <mergeCell ref="D17:D18"/>
    <mergeCell ref="E17:E18"/>
    <mergeCell ref="F17:H17"/>
    <mergeCell ref="F18:H18"/>
    <mergeCell ref="C17:C18"/>
    <mergeCell ref="C19:C23"/>
    <mergeCell ref="D19:D23"/>
    <mergeCell ref="E19:E23"/>
    <mergeCell ref="A24:E24"/>
    <mergeCell ref="B14:F14"/>
    <mergeCell ref="F21:H21"/>
    <mergeCell ref="A25:H25"/>
    <mergeCell ref="A26:H26"/>
    <mergeCell ref="B36:F36"/>
    <mergeCell ref="B37:F37"/>
    <mergeCell ref="B38:F38"/>
    <mergeCell ref="B39:F39"/>
    <mergeCell ref="B40:F40"/>
    <mergeCell ref="B41:F41"/>
    <mergeCell ref="A42:G42"/>
    <mergeCell ref="B33:F33"/>
    <mergeCell ref="G33:H33"/>
    <mergeCell ref="A34:H34"/>
    <mergeCell ref="A35:F35"/>
    <mergeCell ref="A27:H27"/>
    <mergeCell ref="A28:H28"/>
    <mergeCell ref="B29:F29"/>
    <mergeCell ref="G29:H29"/>
    <mergeCell ref="B30:F30"/>
    <mergeCell ref="G30:H30"/>
    <mergeCell ref="G31:H31"/>
    <mergeCell ref="B31:F31"/>
    <mergeCell ref="B32:F32"/>
    <mergeCell ref="G32:H32"/>
    <mergeCell ref="B94:F94"/>
    <mergeCell ref="A95:F95"/>
    <mergeCell ref="A96:H96"/>
    <mergeCell ref="B97:F97"/>
    <mergeCell ref="B98:F98"/>
    <mergeCell ref="A99:F99"/>
    <mergeCell ref="B100:F100"/>
    <mergeCell ref="B101:F101"/>
    <mergeCell ref="B102:F102"/>
    <mergeCell ref="A103:F103"/>
    <mergeCell ref="A104:H104"/>
    <mergeCell ref="A105:H105"/>
    <mergeCell ref="B106:G106"/>
    <mergeCell ref="B107:G107"/>
    <mergeCell ref="B108:G108"/>
    <mergeCell ref="B109:G109"/>
    <mergeCell ref="B110:G110"/>
    <mergeCell ref="A111:G111"/>
    <mergeCell ref="A112:H112"/>
    <mergeCell ref="A113:H113"/>
    <mergeCell ref="A114:H114"/>
    <mergeCell ref="B115:F115"/>
    <mergeCell ref="B116:F116"/>
    <mergeCell ref="B117:F117"/>
    <mergeCell ref="B118:F118"/>
    <mergeCell ref="B119:F119"/>
    <mergeCell ref="B120:F120"/>
    <mergeCell ref="B121:F121"/>
    <mergeCell ref="B129:G129"/>
    <mergeCell ref="B131:G131"/>
    <mergeCell ref="A132:G132"/>
    <mergeCell ref="B133:G133"/>
    <mergeCell ref="A134:G134"/>
    <mergeCell ref="B122:F122"/>
    <mergeCell ref="G122:H122"/>
    <mergeCell ref="A123:F123"/>
    <mergeCell ref="A124:H124"/>
    <mergeCell ref="A126:H126"/>
    <mergeCell ref="B127:G127"/>
    <mergeCell ref="B128:G128"/>
    <mergeCell ref="A43:H43"/>
    <mergeCell ref="A44:H44"/>
    <mergeCell ref="A45:H45"/>
    <mergeCell ref="B46:F46"/>
    <mergeCell ref="B47:F47"/>
    <mergeCell ref="B48:F48"/>
    <mergeCell ref="A49:F49"/>
    <mergeCell ref="A50:H50"/>
    <mergeCell ref="A51:H51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A61:F61"/>
    <mergeCell ref="A62:H62"/>
    <mergeCell ref="B63:G63"/>
    <mergeCell ref="B64:G64"/>
    <mergeCell ref="B65:G65"/>
    <mergeCell ref="B66:G66"/>
    <mergeCell ref="B67:G67"/>
    <mergeCell ref="A68:G68"/>
    <mergeCell ref="A69:H69"/>
    <mergeCell ref="B70:F70"/>
    <mergeCell ref="B71:F71"/>
    <mergeCell ref="B72:F72"/>
    <mergeCell ref="B73:G73"/>
    <mergeCell ref="A74:F74"/>
    <mergeCell ref="A76:F76"/>
    <mergeCell ref="B77:F77"/>
    <mergeCell ref="B78:F78"/>
    <mergeCell ref="B79:F79"/>
    <mergeCell ref="B90:F90"/>
    <mergeCell ref="B91:F91"/>
    <mergeCell ref="B92:F92"/>
    <mergeCell ref="A93:F93"/>
    <mergeCell ref="B80:F80"/>
    <mergeCell ref="B81:F81"/>
    <mergeCell ref="B82:F82"/>
    <mergeCell ref="A83:F83"/>
    <mergeCell ref="A84:H84"/>
    <mergeCell ref="A86:F86"/>
    <mergeCell ref="B87:F87"/>
    <mergeCell ref="B88:F88"/>
    <mergeCell ref="B89:F89"/>
  </mergeCells>
  <printOptions horizontalCentered="1"/>
  <pageMargins left="0.118055555555556" right="0.118055555555556" top="1.1812499999999999" bottom="0.78749999999999998" header="0" footer="0"/>
  <pageSetup paperSize="9" scale="8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M17" sqref="M17"/>
    </sheetView>
  </sheetViews>
  <sheetFormatPr defaultColWidth="12.5703125" defaultRowHeight="15" customHeight="1" x14ac:dyDescent="0.2"/>
  <cols>
    <col min="1" max="1" width="6" customWidth="1"/>
    <col min="2" max="2" width="25.85546875" customWidth="1"/>
    <col min="3" max="4" width="14.42578125" customWidth="1"/>
    <col min="5" max="5" width="18.42578125" customWidth="1"/>
    <col min="6" max="6" width="21.85546875" customWidth="1"/>
    <col min="7" max="7" width="12.42578125" customWidth="1"/>
    <col min="8" max="8" width="14.140625" customWidth="1"/>
    <col min="9" max="26" width="8.5703125" customWidth="1"/>
  </cols>
  <sheetData>
    <row r="1" spans="1:26" ht="16.5" x14ac:dyDescent="0.2">
      <c r="A1" s="284" t="s">
        <v>0</v>
      </c>
      <c r="B1" s="158"/>
      <c r="C1" s="158"/>
      <c r="D1" s="158"/>
      <c r="E1" s="158"/>
      <c r="F1" s="158"/>
      <c r="G1" s="158"/>
      <c r="H1" s="159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6" customHeight="1" x14ac:dyDescent="0.2">
      <c r="A2" s="100"/>
      <c r="B2" s="100"/>
      <c r="C2" s="100"/>
      <c r="D2" s="100"/>
      <c r="E2" s="100"/>
      <c r="F2" s="100"/>
      <c r="G2" s="100"/>
      <c r="H2" s="100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spans="1:26" ht="16.5" customHeight="1" x14ac:dyDescent="0.2">
      <c r="A3" s="285" t="s">
        <v>240</v>
      </c>
      <c r="B3" s="158"/>
      <c r="C3" s="158"/>
      <c r="D3" s="158"/>
      <c r="E3" s="158"/>
      <c r="F3" s="158"/>
      <c r="G3" s="158"/>
      <c r="H3" s="159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ht="33.75" x14ac:dyDescent="0.2">
      <c r="A4" s="49"/>
      <c r="B4" s="49" t="s">
        <v>241</v>
      </c>
      <c r="C4" s="101" t="s">
        <v>242</v>
      </c>
      <c r="D4" s="101" t="s">
        <v>243</v>
      </c>
      <c r="E4" s="101" t="s">
        <v>244</v>
      </c>
      <c r="F4" s="49" t="s">
        <v>245</v>
      </c>
      <c r="G4" s="286" t="s">
        <v>246</v>
      </c>
      <c r="H4" s="159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spans="1:26" ht="12.75" x14ac:dyDescent="0.2">
      <c r="A5" s="102" t="s">
        <v>62</v>
      </c>
      <c r="B5" s="102" t="s">
        <v>247</v>
      </c>
      <c r="C5" s="103">
        <f>Assistente_Social!H134</f>
        <v>220.88</v>
      </c>
      <c r="D5" s="102">
        <v>1</v>
      </c>
      <c r="E5" s="103">
        <f t="shared" ref="E5:E13" si="0">C5*D5</f>
        <v>220.88</v>
      </c>
      <c r="F5" s="102">
        <f>Assistente_Social!F24:H24</f>
        <v>14</v>
      </c>
      <c r="G5" s="277">
        <f t="shared" ref="G5:G13" si="1">E5*F5</f>
        <v>3092.3199999999997</v>
      </c>
      <c r="H5" s="159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spans="1:26" ht="12.75" x14ac:dyDescent="0.2">
      <c r="A6" s="102" t="s">
        <v>65</v>
      </c>
      <c r="B6" s="102" t="s">
        <v>314</v>
      </c>
      <c r="C6" s="103">
        <f>'Enfermeiro(a)'!H134</f>
        <v>220.88</v>
      </c>
      <c r="D6" s="102">
        <v>1</v>
      </c>
      <c r="E6" s="103">
        <f t="shared" si="0"/>
        <v>220.88</v>
      </c>
      <c r="F6" s="102">
        <f>'Enfermeiro(a)'!F24:H24</f>
        <v>47</v>
      </c>
      <c r="G6" s="277">
        <f t="shared" si="1"/>
        <v>10381.36</v>
      </c>
      <c r="H6" s="159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spans="1:26" ht="12.75" x14ac:dyDescent="0.2">
      <c r="A7" s="102" t="s">
        <v>248</v>
      </c>
      <c r="B7" s="102" t="s">
        <v>315</v>
      </c>
      <c r="C7" s="103">
        <f>'Farmacêutico(a)'!H134</f>
        <v>220.88</v>
      </c>
      <c r="D7" s="102">
        <v>1</v>
      </c>
      <c r="E7" s="103">
        <f t="shared" si="0"/>
        <v>220.88</v>
      </c>
      <c r="F7" s="102">
        <f>'Farmacêutico(a)'!F24:H24</f>
        <v>18</v>
      </c>
      <c r="G7" s="277">
        <f t="shared" si="1"/>
        <v>3975.84</v>
      </c>
      <c r="H7" s="159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spans="1:26" ht="12.75" x14ac:dyDescent="0.2">
      <c r="A8" s="102" t="s">
        <v>249</v>
      </c>
      <c r="B8" s="102" t="s">
        <v>250</v>
      </c>
      <c r="C8" s="103">
        <f>Fisioterapeuta_Geral_e_Oral!H134</f>
        <v>220.88</v>
      </c>
      <c r="D8" s="102">
        <v>1</v>
      </c>
      <c r="E8" s="103">
        <f t="shared" si="0"/>
        <v>220.88</v>
      </c>
      <c r="F8" s="102">
        <f>Fisioterapeuta_Geral_e_Oral!F24:H24</f>
        <v>44</v>
      </c>
      <c r="G8" s="277">
        <f t="shared" si="1"/>
        <v>9718.7199999999993</v>
      </c>
      <c r="H8" s="159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spans="1:26" ht="12.75" x14ac:dyDescent="0.2">
      <c r="A9" s="102" t="s">
        <v>251</v>
      </c>
      <c r="B9" s="102" t="s">
        <v>252</v>
      </c>
      <c r="C9" s="103">
        <f>'Fonoaudiólogo(a)'!H134</f>
        <v>220.88</v>
      </c>
      <c r="D9" s="102">
        <v>1</v>
      </c>
      <c r="E9" s="103">
        <f t="shared" si="0"/>
        <v>220.88</v>
      </c>
      <c r="F9" s="102">
        <f>'Fonoaudiólogo(a)'!F24:H24</f>
        <v>22</v>
      </c>
      <c r="G9" s="277">
        <f t="shared" si="1"/>
        <v>4859.3599999999997</v>
      </c>
      <c r="H9" s="159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spans="1:26" ht="12.75" x14ac:dyDescent="0.2">
      <c r="A10" s="102" t="s">
        <v>253</v>
      </c>
      <c r="B10" s="102" t="s">
        <v>254</v>
      </c>
      <c r="C10" s="103">
        <f>Nutricionista!H134</f>
        <v>220.88</v>
      </c>
      <c r="D10" s="102">
        <v>1</v>
      </c>
      <c r="E10" s="103">
        <f t="shared" si="0"/>
        <v>220.88</v>
      </c>
      <c r="F10" s="102">
        <f>Nutricionista!F24:H24</f>
        <v>8</v>
      </c>
      <c r="G10" s="277">
        <f t="shared" si="1"/>
        <v>1767.04</v>
      </c>
      <c r="H10" s="159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spans="1:26" ht="12.75" x14ac:dyDescent="0.2">
      <c r="A11" s="102" t="s">
        <v>255</v>
      </c>
      <c r="B11" s="102" t="s">
        <v>256</v>
      </c>
      <c r="C11" s="103">
        <f>Profissionais_de_Educação_Físic!H134</f>
        <v>220.88</v>
      </c>
      <c r="D11" s="102">
        <v>1</v>
      </c>
      <c r="E11" s="103">
        <f t="shared" si="0"/>
        <v>220.88</v>
      </c>
      <c r="F11" s="102">
        <f>Profissionais_de_Educação_Físic!F24:H24</f>
        <v>14</v>
      </c>
      <c r="G11" s="277">
        <f t="shared" si="1"/>
        <v>3092.3199999999997</v>
      </c>
      <c r="H11" s="159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spans="1:26" ht="12.75" x14ac:dyDescent="0.2">
      <c r="A12" s="102" t="s">
        <v>257</v>
      </c>
      <c r="B12" s="102" t="s">
        <v>258</v>
      </c>
      <c r="C12" s="103">
        <f>'Psicólogo(a)'!H134</f>
        <v>220.88</v>
      </c>
      <c r="D12" s="102">
        <v>1</v>
      </c>
      <c r="E12" s="103">
        <f t="shared" si="0"/>
        <v>220.88</v>
      </c>
      <c r="F12" s="102">
        <f>'Psicólogo(a)'!F24:H24</f>
        <v>42</v>
      </c>
      <c r="G12" s="277">
        <f t="shared" si="1"/>
        <v>9276.9599999999991</v>
      </c>
      <c r="H12" s="159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12.75" x14ac:dyDescent="0.2">
      <c r="A13" s="102" t="s">
        <v>259</v>
      </c>
      <c r="B13" s="102" t="s">
        <v>260</v>
      </c>
      <c r="C13" s="103">
        <f>Terapeuta_Ocupacional!H134</f>
        <v>220.88</v>
      </c>
      <c r="D13" s="102">
        <v>1</v>
      </c>
      <c r="E13" s="103">
        <f t="shared" si="0"/>
        <v>220.88</v>
      </c>
      <c r="F13" s="102">
        <f>Terapeuta_Ocupacional!F24:H24</f>
        <v>24</v>
      </c>
      <c r="G13" s="277">
        <f t="shared" si="1"/>
        <v>5301.12</v>
      </c>
      <c r="H13" s="159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spans="1:26" ht="15" customHeight="1" x14ac:dyDescent="0.2">
      <c r="A14" s="278" t="s">
        <v>261</v>
      </c>
      <c r="B14" s="158"/>
      <c r="C14" s="158"/>
      <c r="D14" s="158"/>
      <c r="E14" s="158"/>
      <c r="F14" s="159"/>
      <c r="G14" s="279">
        <f>SUM(G5:H13)</f>
        <v>51465.04</v>
      </c>
      <c r="H14" s="159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spans="1:26" ht="12.75" customHeight="1" x14ac:dyDescent="0.2">
      <c r="A15" s="104"/>
      <c r="B15" s="104"/>
      <c r="C15" s="104"/>
      <c r="D15" s="104"/>
      <c r="E15" s="104"/>
      <c r="F15" s="104"/>
      <c r="G15" s="280"/>
      <c r="H15" s="281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spans="1:26" ht="12.75" x14ac:dyDescent="0.2">
      <c r="A16" s="282" t="s">
        <v>262</v>
      </c>
      <c r="B16" s="158"/>
      <c r="C16" s="158"/>
      <c r="D16" s="158"/>
      <c r="E16" s="158"/>
      <c r="F16" s="158"/>
      <c r="G16" s="158"/>
      <c r="H16" s="159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spans="1:26" ht="12.75" x14ac:dyDescent="0.2">
      <c r="A17" s="105"/>
      <c r="B17" s="283" t="s">
        <v>263</v>
      </c>
      <c r="C17" s="158"/>
      <c r="D17" s="158"/>
      <c r="E17" s="158"/>
      <c r="F17" s="159"/>
      <c r="G17" s="283" t="s">
        <v>105</v>
      </c>
      <c r="H17" s="159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spans="1:26" ht="12.75" x14ac:dyDescent="0.2">
      <c r="A18" s="106"/>
      <c r="B18" s="275" t="s">
        <v>264</v>
      </c>
      <c r="C18" s="158"/>
      <c r="D18" s="158"/>
      <c r="E18" s="158"/>
      <c r="F18" s="159"/>
      <c r="G18" s="276">
        <f>G14</f>
        <v>51465.04</v>
      </c>
      <c r="H18" s="159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spans="1:26" ht="12.75" x14ac:dyDescent="0.2">
      <c r="A19" s="106"/>
      <c r="B19" s="275" t="s">
        <v>265</v>
      </c>
      <c r="C19" s="158"/>
      <c r="D19" s="158"/>
      <c r="E19" s="158"/>
      <c r="F19" s="159"/>
      <c r="G19" s="276">
        <f>G18*12</f>
        <v>617580.48</v>
      </c>
      <c r="H19" s="159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spans="1:26" ht="12.75" x14ac:dyDescent="0.2">
      <c r="A20" s="27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15.75" customHeight="1" x14ac:dyDescent="0.2">
      <c r="A21" s="27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spans="1:26" ht="15.75" customHeight="1" x14ac:dyDescent="0.2">
      <c r="A22" s="27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spans="1:26" ht="15.75" customHeight="1" x14ac:dyDescent="0.2">
      <c r="A23" s="27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spans="1:26" ht="15.75" customHeight="1" x14ac:dyDescent="0.2">
      <c r="A24" s="27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 ht="15.75" customHeight="1" x14ac:dyDescent="0.2">
      <c r="A25" s="2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spans="1:26" ht="15.75" customHeight="1" x14ac:dyDescent="0.2">
      <c r="A26" s="27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spans="1:26" ht="15.75" customHeight="1" x14ac:dyDescent="0.2">
      <c r="A27" s="27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spans="1:26" ht="15.75" customHeight="1" x14ac:dyDescent="0.2">
      <c r="A28" s="2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15.75" customHeight="1" x14ac:dyDescent="0.2">
      <c r="A29" s="27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15.75" customHeight="1" x14ac:dyDescent="0.2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15.75" customHeight="1" x14ac:dyDescent="0.2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15.75" customHeight="1" x14ac:dyDescent="0.2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15.75" customHeight="1" x14ac:dyDescent="0.2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15.75" customHeight="1" x14ac:dyDescent="0.2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15.75" customHeight="1" x14ac:dyDescent="0.2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15.75" customHeight="1" x14ac:dyDescent="0.2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15.75" customHeight="1" x14ac:dyDescent="0.2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15.75" customHeight="1" x14ac:dyDescent="0.2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15.75" customHeight="1" x14ac:dyDescent="0.2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15.75" customHeight="1" x14ac:dyDescent="0.2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15.75" customHeight="1" x14ac:dyDescent="0.2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15.75" customHeight="1" x14ac:dyDescent="0.2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15.75" customHeight="1" x14ac:dyDescent="0.2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15.75" customHeight="1" x14ac:dyDescent="0.2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15.75" customHeight="1" x14ac:dyDescent="0.2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15.75" customHeight="1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15.75" customHeight="1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15.75" customHeight="1" x14ac:dyDescent="0.2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15.75" customHeight="1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15.75" customHeight="1" x14ac:dyDescent="0.2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15.75" customHeight="1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15.75" customHeight="1" x14ac:dyDescent="0.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15.75" customHeight="1" x14ac:dyDescent="0.2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15.75" customHeight="1" x14ac:dyDescent="0.2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15.75" customHeight="1" x14ac:dyDescent="0.2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15.75" customHeight="1" x14ac:dyDescent="0.2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15.75" customHeight="1" x14ac:dyDescent="0.2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15.75" customHeight="1" x14ac:dyDescent="0.2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15.75" customHeight="1" x14ac:dyDescent="0.2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15.75" customHeight="1" x14ac:dyDescent="0.2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15.75" customHeight="1" x14ac:dyDescent="0.2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15.75" customHeight="1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15.75" customHeight="1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15.75" customHeight="1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15.75" customHeight="1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15.75" customHeight="1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15.75" customHeight="1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15.75" customHeight="1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15.75" customHeight="1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15.75" customHeight="1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15.75" customHeight="1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15.75" customHeight="1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15.75" customHeight="1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15.75" customHeight="1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15.75" customHeight="1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ht="15.75" customHeight="1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ht="15.75" customHeight="1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spans="1:26" ht="15.75" customHeight="1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spans="1:26" ht="15.75" customHeight="1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spans="1:26" ht="15.75" customHeight="1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1:26" ht="15.75" customHeight="1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spans="1:26" ht="15.75" customHeight="1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spans="1:26" ht="15.75" customHeight="1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spans="1:26" ht="15.75" customHeight="1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spans="1:26" ht="15.75" customHeight="1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spans="1:26" ht="15.75" customHeight="1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spans="1:26" ht="15.75" customHeight="1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spans="1:26" ht="15.75" customHeight="1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spans="1:26" ht="15.75" customHeight="1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spans="1:26" ht="15.75" customHeight="1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spans="1:26" ht="15.75" customHeight="1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spans="1:26" ht="15.75" customHeight="1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spans="1:26" ht="15.75" customHeight="1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spans="1:26" ht="15.75" customHeight="1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spans="1:26" ht="15.75" customHeight="1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spans="1:26" ht="15.75" customHeight="1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spans="1:26" ht="15.75" customHeight="1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spans="1:26" ht="15.75" customHeight="1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spans="1:26" ht="15.75" customHeight="1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spans="1:26" ht="15.75" customHeight="1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spans="1:26" ht="15.75" customHeight="1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spans="1:26" ht="15.75" customHeight="1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spans="1:26" ht="15.75" customHeight="1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spans="1:26" ht="15.75" customHeight="1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spans="1:26" ht="15.75" customHeight="1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spans="1:26" ht="15.75" customHeight="1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spans="1:26" ht="15.75" customHeight="1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spans="1:26" ht="15.75" customHeight="1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spans="1:26" ht="15.75" customHeight="1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spans="1:26" ht="15.75" customHeight="1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spans="1:26" ht="15.75" customHeight="1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spans="1:26" ht="15.75" customHeight="1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spans="1:26" ht="15.75" customHeight="1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spans="1:26" ht="15.75" customHeight="1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spans="1:26" ht="15.75" customHeight="1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spans="1:26" ht="15.75" customHeight="1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spans="1:26" ht="15.75" customHeight="1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spans="1:26" ht="15.75" customHeight="1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spans="1:26" ht="15.75" customHeight="1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spans="1:26" ht="15.75" customHeight="1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spans="1:26" ht="15.75" customHeight="1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spans="1:26" ht="15.75" customHeight="1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spans="1:26" ht="15.75" customHeight="1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spans="1:26" ht="15.75" customHeight="1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spans="1:26" ht="15.75" customHeight="1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spans="1:26" ht="15.75" customHeight="1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spans="1:26" ht="15.75" customHeight="1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spans="1:26" ht="15.75" customHeight="1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spans="1:26" ht="15.75" customHeight="1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spans="1:26" ht="15.75" customHeight="1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spans="1:26" ht="15.75" customHeight="1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spans="1:26" ht="15.75" customHeight="1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spans="1:26" ht="15.75" customHeight="1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spans="1:26" ht="15.75" customHeight="1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spans="1:26" ht="15.75" customHeight="1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spans="1:26" ht="15.75" customHeight="1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spans="1:26" ht="15.75" customHeight="1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spans="1:26" ht="15.75" customHeight="1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spans="1:26" ht="15.75" customHeight="1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spans="1:26" ht="15.75" customHeight="1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spans="1:26" ht="15.75" customHeight="1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spans="1:26" ht="15.75" customHeight="1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spans="1:26" ht="15.75" customHeight="1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spans="1:26" ht="15.75" customHeight="1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spans="1:26" ht="15.75" customHeight="1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spans="1:26" ht="15.75" customHeight="1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spans="1:26" ht="15.75" customHeight="1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spans="1:26" ht="15.75" customHeight="1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spans="1:26" ht="15.75" customHeight="1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spans="1:26" ht="15.75" customHeight="1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spans="1:26" ht="15.75" customHeight="1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spans="1:26" ht="15.75" customHeight="1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spans="1:26" ht="15.75" customHeight="1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spans="1:26" ht="15.75" customHeight="1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spans="1:26" ht="15.75" customHeight="1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spans="1:26" ht="15.75" customHeight="1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spans="1:26" ht="15.75" customHeight="1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spans="1:26" ht="15.75" customHeight="1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spans="1:26" ht="15.75" customHeight="1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spans="1:26" ht="15.75" customHeight="1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spans="1:26" ht="15.75" customHeight="1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spans="1:26" ht="15.75" customHeight="1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spans="1:26" ht="15.75" customHeight="1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spans="1:26" ht="15.75" customHeight="1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spans="1:26" ht="15.75" customHeight="1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spans="1:26" ht="15.75" customHeight="1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spans="1:26" ht="15.75" customHeight="1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spans="1:26" ht="15.75" customHeight="1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spans="1:26" ht="15.75" customHeight="1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spans="1:26" ht="15.75" customHeight="1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spans="1:26" ht="15.75" customHeight="1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spans="1:26" ht="15.75" customHeight="1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spans="1:26" ht="15.75" customHeight="1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spans="1:26" ht="15.75" customHeight="1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spans="1:26" ht="15.75" customHeight="1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spans="1:26" ht="15.75" customHeight="1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spans="1:26" ht="15.75" customHeight="1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spans="1:26" ht="15.75" customHeight="1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spans="1:26" ht="15.75" customHeight="1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spans="1:26" ht="15.75" customHeight="1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spans="1:26" ht="15.75" customHeight="1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spans="1:26" ht="15.75" customHeight="1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spans="1:26" ht="15.75" customHeight="1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spans="1:26" ht="15.75" customHeight="1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spans="1:26" ht="15.75" customHeight="1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spans="1:26" ht="15.75" customHeight="1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spans="1:26" ht="15.75" customHeight="1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spans="1:26" ht="15.75" customHeight="1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spans="1:26" ht="15.75" customHeight="1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spans="1:26" ht="15.75" customHeight="1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spans="1:26" ht="15.75" customHeight="1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spans="1:26" ht="15.75" customHeight="1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spans="1:26" ht="15.75" customHeight="1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spans="1:26" ht="15.75" customHeight="1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spans="1:26" ht="15.75" customHeight="1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spans="1:26" ht="15.75" customHeight="1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spans="1:26" ht="15.75" customHeight="1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spans="1:26" ht="15.75" customHeight="1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spans="1:26" ht="15.75" customHeight="1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spans="1:26" ht="15.75" customHeight="1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spans="1:26" ht="15.75" customHeight="1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spans="1:26" ht="15.75" customHeight="1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spans="1:26" ht="15.75" customHeight="1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spans="1:26" ht="15.75" customHeight="1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spans="1:26" ht="15.75" customHeight="1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spans="1:26" ht="15.75" customHeight="1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spans="1:26" ht="15.75" customHeight="1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spans="1:26" ht="15.75" customHeight="1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spans="1:26" ht="15.75" customHeight="1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spans="1:26" ht="15.75" customHeight="1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spans="1:26" ht="15.75" customHeight="1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spans="1:26" ht="15.75" customHeight="1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spans="1:26" ht="15.75" customHeight="1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spans="1:26" ht="15.75" customHeight="1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spans="1:26" ht="15.75" customHeight="1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spans="1:26" ht="15.75" customHeight="1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spans="1:26" ht="15.75" customHeight="1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spans="1:26" ht="15.75" customHeight="1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spans="1:26" ht="15.75" customHeight="1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spans="1:26" ht="15.75" customHeight="1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spans="1:26" ht="15.75" customHeight="1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spans="1:26" ht="15.75" customHeight="1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spans="1:26" ht="15.75" customHeight="1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spans="1:26" ht="15.75" customHeight="1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spans="1:26" ht="15.75" customHeight="1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spans="1:26" ht="15.75" customHeight="1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spans="1:26" ht="15.75" customHeight="1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spans="1:26" ht="15.75" customHeight="1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spans="1:26" ht="15.75" customHeight="1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spans="1:26" ht="15.75" customHeight="1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spans="1:26" ht="15.75" customHeight="1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spans="1:26" ht="15.75" customHeight="1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spans="1:26" ht="15.75" customHeight="1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spans="1:26" ht="15.75" customHeight="1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spans="1:26" ht="15.75" customHeight="1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spans="1:26" ht="15.75" customHeight="1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spans="1:26" ht="15.75" customHeight="1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spans="1:26" ht="15.75" customHeight="1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spans="1:26" ht="15.75" customHeight="1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spans="1:26" ht="15.75" customHeight="1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spans="1:26" ht="15.75" customHeight="1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spans="1:26" ht="15.75" customHeight="1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spans="1:26" ht="15.75" customHeight="1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spans="1:26" ht="15.75" customHeight="1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spans="1:26" ht="15.75" customHeight="1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spans="1:26" ht="15.75" customHeight="1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spans="1:26" ht="15.75" customHeight="1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spans="1:26" ht="15.75" customHeight="1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spans="1:26" ht="15.75" customHeight="1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spans="1:26" ht="15.75" customHeight="1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spans="1:26" ht="15.75" customHeight="1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spans="1:26" ht="15.75" customHeight="1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spans="1:26" ht="15.75" customHeight="1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spans="1:26" ht="15.75" customHeight="1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spans="1:26" ht="15.75" customHeight="1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spans="1:26" ht="15.75" customHeight="1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spans="1:26" ht="15.75" customHeight="1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spans="1:26" ht="15.75" customHeight="1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spans="1:26" ht="15.75" customHeight="1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spans="1:26" ht="15.75" customHeight="1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spans="1:26" ht="15.75" customHeight="1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spans="1:26" ht="15.75" customHeight="1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spans="1:26" ht="15.75" customHeight="1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spans="1:26" ht="15.75" customHeight="1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spans="1:26" ht="15.75" customHeight="1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spans="1:26" ht="15.75" customHeight="1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spans="1:26" ht="15.75" customHeight="1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spans="1:26" ht="15.75" customHeight="1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spans="1:26" ht="15.75" customHeight="1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spans="1:26" ht="15.75" customHeight="1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spans="1:26" ht="15.75" customHeight="1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spans="1:26" ht="15.75" customHeight="1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spans="1:26" ht="15.75" customHeight="1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spans="1:26" ht="15.75" customHeight="1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spans="1:26" ht="15.75" customHeight="1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spans="1:26" ht="15.75" customHeight="1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spans="1:26" ht="15.75" customHeight="1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spans="1:26" ht="15.75" customHeight="1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spans="1:26" ht="15.75" customHeight="1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spans="1:26" ht="15.75" customHeight="1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spans="1:26" ht="15.75" customHeight="1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spans="1:26" ht="15.75" customHeight="1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spans="1:26" ht="15.75" customHeight="1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spans="1:26" ht="15.75" customHeight="1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spans="1:26" ht="15.75" customHeight="1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spans="1:26" ht="15.75" customHeight="1" x14ac:dyDescent="0.2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spans="1:26" ht="15.75" customHeight="1" x14ac:dyDescent="0.2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spans="1:26" ht="15.75" customHeight="1" x14ac:dyDescent="0.2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spans="1:26" ht="15.75" customHeight="1" x14ac:dyDescent="0.2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spans="1:26" ht="15.75" customHeight="1" x14ac:dyDescent="0.2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spans="1:26" ht="15.75" customHeight="1" x14ac:dyDescent="0.2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spans="1:26" ht="15.75" customHeight="1" x14ac:dyDescent="0.2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spans="1:26" ht="15.75" customHeight="1" x14ac:dyDescent="0.2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spans="1:26" ht="15.75" customHeight="1" x14ac:dyDescent="0.2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spans="1:26" ht="15.75" customHeight="1" x14ac:dyDescent="0.2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spans="1:26" ht="15.75" customHeight="1" x14ac:dyDescent="0.2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spans="1:26" ht="15.75" customHeight="1" x14ac:dyDescent="0.2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spans="1:26" ht="15.75" customHeight="1" x14ac:dyDescent="0.2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spans="1:26" ht="15.75" customHeight="1" x14ac:dyDescent="0.2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spans="1:26" ht="15.75" customHeight="1" x14ac:dyDescent="0.2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spans="1:26" ht="15.75" customHeight="1" x14ac:dyDescent="0.2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spans="1:26" ht="15.75" customHeight="1" x14ac:dyDescent="0.2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spans="1:26" ht="15.75" customHeight="1" x14ac:dyDescent="0.2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spans="1:26" ht="15.75" customHeight="1" x14ac:dyDescent="0.2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spans="1:26" ht="15.75" customHeight="1" x14ac:dyDescent="0.2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spans="1:26" ht="15.75" customHeight="1" x14ac:dyDescent="0.2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spans="1:26" ht="15.75" customHeight="1" x14ac:dyDescent="0.2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spans="1:26" ht="15.75" customHeight="1" x14ac:dyDescent="0.2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spans="1:26" ht="15.75" customHeight="1" x14ac:dyDescent="0.2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spans="1:26" ht="15.75" customHeight="1" x14ac:dyDescent="0.2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spans="1:26" ht="15.75" customHeight="1" x14ac:dyDescent="0.2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spans="1:26" ht="15.75" customHeight="1" x14ac:dyDescent="0.2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spans="1:26" ht="15.75" customHeight="1" x14ac:dyDescent="0.2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spans="1:26" ht="15.75" customHeight="1" x14ac:dyDescent="0.2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spans="1:26" ht="15.75" customHeight="1" x14ac:dyDescent="0.2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spans="1:26" ht="15.75" customHeight="1" x14ac:dyDescent="0.2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spans="1:26" ht="15.75" customHeight="1" x14ac:dyDescent="0.2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spans="1:26" ht="15.75" customHeight="1" x14ac:dyDescent="0.2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spans="1:26" ht="15.75" customHeight="1" x14ac:dyDescent="0.2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spans="1:26" ht="15.75" customHeight="1" x14ac:dyDescent="0.2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spans="1:26" ht="15.75" customHeight="1" x14ac:dyDescent="0.2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spans="1:26" ht="15.75" customHeight="1" x14ac:dyDescent="0.2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spans="1:26" ht="15.75" customHeight="1" x14ac:dyDescent="0.2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spans="1:26" ht="15.75" customHeight="1" x14ac:dyDescent="0.2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spans="1:26" ht="15.75" customHeight="1" x14ac:dyDescent="0.2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spans="1:26" ht="15.75" customHeight="1" x14ac:dyDescent="0.2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spans="1:26" ht="15.75" customHeight="1" x14ac:dyDescent="0.2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spans="1:26" ht="15.75" customHeight="1" x14ac:dyDescent="0.2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spans="1:26" ht="15.75" customHeight="1" x14ac:dyDescent="0.2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spans="1:26" ht="15.75" customHeight="1" x14ac:dyDescent="0.2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spans="1:26" ht="15.75" customHeight="1" x14ac:dyDescent="0.2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spans="1:26" ht="15.75" customHeight="1" x14ac:dyDescent="0.2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spans="1:26" ht="15.75" customHeight="1" x14ac:dyDescent="0.2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spans="1:26" ht="15.75" customHeight="1" x14ac:dyDescent="0.2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spans="1:26" ht="15.75" customHeight="1" x14ac:dyDescent="0.2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spans="1:26" ht="15.75" customHeight="1" x14ac:dyDescent="0.2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spans="1:26" ht="15.75" customHeight="1" x14ac:dyDescent="0.2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spans="1:26" ht="15.75" customHeight="1" x14ac:dyDescent="0.2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spans="1:26" ht="15.75" customHeight="1" x14ac:dyDescent="0.2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spans="1:26" ht="15.75" customHeight="1" x14ac:dyDescent="0.2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spans="1:26" ht="15.75" customHeight="1" x14ac:dyDescent="0.2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spans="1:26" ht="15.75" customHeight="1" x14ac:dyDescent="0.2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spans="1:26" ht="15.75" customHeight="1" x14ac:dyDescent="0.2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spans="1:26" ht="15.75" customHeight="1" x14ac:dyDescent="0.2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spans="1:26" ht="15.75" customHeight="1" x14ac:dyDescent="0.2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spans="1:26" ht="15.75" customHeight="1" x14ac:dyDescent="0.2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spans="1:26" ht="15.75" customHeight="1" x14ac:dyDescent="0.2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spans="1:26" ht="15.75" customHeight="1" x14ac:dyDescent="0.2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spans="1:26" ht="15.75" customHeight="1" x14ac:dyDescent="0.2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spans="1:26" ht="15.75" customHeight="1" x14ac:dyDescent="0.2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spans="1:26" ht="15.75" customHeight="1" x14ac:dyDescent="0.2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spans="1:26" ht="15.75" customHeight="1" x14ac:dyDescent="0.2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spans="1:26" ht="15.75" customHeight="1" x14ac:dyDescent="0.2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spans="1:26" ht="15.75" customHeight="1" x14ac:dyDescent="0.2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spans="1:26" ht="15.75" customHeight="1" x14ac:dyDescent="0.2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spans="1:26" ht="15.75" customHeight="1" x14ac:dyDescent="0.2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spans="1:26" ht="15.75" customHeight="1" x14ac:dyDescent="0.2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spans="1:26" ht="15.75" customHeight="1" x14ac:dyDescent="0.2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spans="1:26" ht="15.75" customHeight="1" x14ac:dyDescent="0.2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spans="1:26" ht="15.75" customHeight="1" x14ac:dyDescent="0.2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spans="1:26" ht="15.75" customHeight="1" x14ac:dyDescent="0.2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spans="1:26" ht="15.75" customHeight="1" x14ac:dyDescent="0.2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spans="1:26" ht="15.75" customHeight="1" x14ac:dyDescent="0.2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spans="1:26" ht="15.75" customHeight="1" x14ac:dyDescent="0.2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spans="1:26" ht="15.75" customHeight="1" x14ac:dyDescent="0.2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spans="1:26" ht="15.75" customHeight="1" x14ac:dyDescent="0.2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spans="1:26" ht="15.75" customHeight="1" x14ac:dyDescent="0.2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spans="1:26" ht="15.75" customHeight="1" x14ac:dyDescent="0.2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spans="1:26" ht="15.75" customHeight="1" x14ac:dyDescent="0.2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spans="1:26" ht="15.75" customHeight="1" x14ac:dyDescent="0.2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spans="1:26" ht="15.75" customHeight="1" x14ac:dyDescent="0.2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spans="1:26" ht="15.75" customHeight="1" x14ac:dyDescent="0.2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spans="1:26" ht="15.75" customHeight="1" x14ac:dyDescent="0.2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spans="1:26" ht="15.75" customHeight="1" x14ac:dyDescent="0.2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spans="1:26" ht="15.75" customHeight="1" x14ac:dyDescent="0.2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spans="1:26" ht="15.75" customHeight="1" x14ac:dyDescent="0.2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spans="1:26" ht="15.75" customHeight="1" x14ac:dyDescent="0.2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spans="1:26" ht="15.75" customHeight="1" x14ac:dyDescent="0.2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spans="1:26" ht="15.75" customHeight="1" x14ac:dyDescent="0.2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spans="1:26" ht="15.75" customHeight="1" x14ac:dyDescent="0.2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spans="1:26" ht="15.75" customHeight="1" x14ac:dyDescent="0.2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spans="1:26" ht="15.75" customHeight="1" x14ac:dyDescent="0.2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spans="1:26" ht="15.75" customHeight="1" x14ac:dyDescent="0.2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spans="1:26" ht="15.75" customHeight="1" x14ac:dyDescent="0.2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spans="1:26" ht="15.75" customHeight="1" x14ac:dyDescent="0.2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spans="1:26" ht="15.75" customHeight="1" x14ac:dyDescent="0.2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spans="1:26" ht="15.75" customHeight="1" x14ac:dyDescent="0.2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spans="1:26" ht="15.75" customHeight="1" x14ac:dyDescent="0.2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spans="1:26" ht="15.75" customHeight="1" x14ac:dyDescent="0.2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spans="1:26" ht="15.75" customHeight="1" x14ac:dyDescent="0.2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spans="1:26" ht="15.75" customHeight="1" x14ac:dyDescent="0.2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spans="1:26" ht="15.75" customHeight="1" x14ac:dyDescent="0.2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spans="1:26" ht="15.75" customHeight="1" x14ac:dyDescent="0.2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spans="1:26" ht="15.75" customHeight="1" x14ac:dyDescent="0.2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spans="1:26" ht="15.75" customHeight="1" x14ac:dyDescent="0.2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spans="1:26" ht="15.75" customHeight="1" x14ac:dyDescent="0.2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spans="1:26" ht="15.75" customHeight="1" x14ac:dyDescent="0.2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spans="1:26" ht="15.75" customHeight="1" x14ac:dyDescent="0.2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spans="1:26" ht="15.75" customHeight="1" x14ac:dyDescent="0.2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spans="1:26" ht="15.75" customHeight="1" x14ac:dyDescent="0.2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spans="1:26" ht="15.75" customHeight="1" x14ac:dyDescent="0.2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spans="1:26" ht="15.75" customHeight="1" x14ac:dyDescent="0.2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spans="1:26" ht="15.75" customHeight="1" x14ac:dyDescent="0.2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spans="1:26" ht="15.75" customHeight="1" x14ac:dyDescent="0.2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spans="1:26" ht="15.75" customHeight="1" x14ac:dyDescent="0.2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spans="1:26" ht="15.75" customHeight="1" x14ac:dyDescent="0.2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spans="1:26" ht="15.75" customHeight="1" x14ac:dyDescent="0.2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spans="1:26" ht="15.75" customHeight="1" x14ac:dyDescent="0.2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spans="1:26" ht="15.75" customHeight="1" x14ac:dyDescent="0.2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spans="1:26" ht="15.75" customHeight="1" x14ac:dyDescent="0.2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spans="1:26" ht="15.75" customHeight="1" x14ac:dyDescent="0.2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spans="1:26" ht="15.75" customHeight="1" x14ac:dyDescent="0.2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spans="1:26" ht="15.75" customHeight="1" x14ac:dyDescent="0.2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spans="1:26" ht="15.75" customHeight="1" x14ac:dyDescent="0.2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spans="1:26" ht="15.75" customHeight="1" x14ac:dyDescent="0.2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spans="1:26" ht="15.75" customHeight="1" x14ac:dyDescent="0.2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spans="1:26" ht="15.75" customHeight="1" x14ac:dyDescent="0.2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spans="1:26" ht="15.75" customHeight="1" x14ac:dyDescent="0.2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spans="1:26" ht="15.75" customHeight="1" x14ac:dyDescent="0.2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spans="1:26" ht="15.75" customHeight="1" x14ac:dyDescent="0.2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spans="1:26" ht="15.75" customHeight="1" x14ac:dyDescent="0.2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spans="1:26" ht="15.75" customHeight="1" x14ac:dyDescent="0.2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spans="1:26" ht="15.75" customHeight="1" x14ac:dyDescent="0.2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spans="1:26" ht="15.75" customHeight="1" x14ac:dyDescent="0.2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spans="1:26" ht="15.75" customHeight="1" x14ac:dyDescent="0.2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spans="1:26" ht="15.75" customHeight="1" x14ac:dyDescent="0.2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spans="1:26" ht="15.75" customHeight="1" x14ac:dyDescent="0.2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spans="1:26" ht="15.75" customHeight="1" x14ac:dyDescent="0.2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spans="1:26" ht="15.75" customHeight="1" x14ac:dyDescent="0.2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spans="1:26" ht="15.75" customHeight="1" x14ac:dyDescent="0.2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spans="1:26" ht="15.75" customHeight="1" x14ac:dyDescent="0.2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spans="1:26" ht="15.75" customHeight="1" x14ac:dyDescent="0.2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spans="1:26" ht="15.75" customHeight="1" x14ac:dyDescent="0.2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spans="1:26" ht="15.75" customHeight="1" x14ac:dyDescent="0.2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spans="1:26" ht="15.75" customHeight="1" x14ac:dyDescent="0.2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spans="1:26" ht="15.75" customHeight="1" x14ac:dyDescent="0.2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spans="1:26" ht="15.75" customHeight="1" x14ac:dyDescent="0.2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spans="1:26" ht="15.75" customHeight="1" x14ac:dyDescent="0.2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spans="1:26" ht="15.75" customHeight="1" x14ac:dyDescent="0.2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spans="1:26" ht="15.75" customHeight="1" x14ac:dyDescent="0.2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spans="1:26" ht="15.75" customHeight="1" x14ac:dyDescent="0.2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spans="1:26" ht="15.75" customHeight="1" x14ac:dyDescent="0.2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spans="1:26" ht="15.75" customHeight="1" x14ac:dyDescent="0.2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spans="1:26" ht="15.75" customHeight="1" x14ac:dyDescent="0.2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spans="1:26" ht="15.75" customHeight="1" x14ac:dyDescent="0.2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spans="1:26" ht="15.75" customHeight="1" x14ac:dyDescent="0.2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spans="1:26" ht="15.75" customHeight="1" x14ac:dyDescent="0.2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spans="1:26" ht="15.75" customHeight="1" x14ac:dyDescent="0.2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spans="1:26" ht="15.75" customHeight="1" x14ac:dyDescent="0.2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spans="1:26" ht="15.75" customHeight="1" x14ac:dyDescent="0.2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spans="1:26" ht="15.75" customHeight="1" x14ac:dyDescent="0.2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spans="1:26" ht="15.75" customHeight="1" x14ac:dyDescent="0.2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spans="1:26" ht="15.75" customHeight="1" x14ac:dyDescent="0.2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spans="1:26" ht="15.75" customHeight="1" x14ac:dyDescent="0.2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spans="1:26" ht="15.75" customHeight="1" x14ac:dyDescent="0.2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spans="1:26" ht="15.75" customHeight="1" x14ac:dyDescent="0.2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spans="1:26" ht="15.75" customHeight="1" x14ac:dyDescent="0.2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spans="1:26" ht="15.75" customHeight="1" x14ac:dyDescent="0.2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spans="1:26" ht="15.75" customHeight="1" x14ac:dyDescent="0.2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spans="1:26" ht="15.75" customHeight="1" x14ac:dyDescent="0.2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spans="1:26" ht="15.75" customHeight="1" x14ac:dyDescent="0.2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spans="1:26" ht="15.75" customHeight="1" x14ac:dyDescent="0.2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spans="1:26" ht="15.75" customHeight="1" x14ac:dyDescent="0.2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spans="1:26" ht="15.75" customHeight="1" x14ac:dyDescent="0.2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spans="1:26" ht="15.75" customHeight="1" x14ac:dyDescent="0.2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spans="1:26" ht="15.75" customHeight="1" x14ac:dyDescent="0.2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spans="1:26" ht="15.75" customHeight="1" x14ac:dyDescent="0.2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spans="1:26" ht="15.75" customHeight="1" x14ac:dyDescent="0.2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spans="1:26" ht="15.75" customHeight="1" x14ac:dyDescent="0.2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spans="1:26" ht="15.75" customHeight="1" x14ac:dyDescent="0.2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spans="1:26" ht="15.75" customHeight="1" x14ac:dyDescent="0.2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spans="1:26" ht="15.75" customHeight="1" x14ac:dyDescent="0.2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spans="1:26" ht="15.75" customHeight="1" x14ac:dyDescent="0.2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spans="1:26" ht="15.75" customHeight="1" x14ac:dyDescent="0.2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spans="1:26" ht="15.75" customHeight="1" x14ac:dyDescent="0.2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spans="1:26" ht="15.75" customHeight="1" x14ac:dyDescent="0.2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spans="1:26" ht="15.75" customHeight="1" x14ac:dyDescent="0.2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spans="1:26" ht="15.75" customHeight="1" x14ac:dyDescent="0.2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spans="1:26" ht="15.75" customHeight="1" x14ac:dyDescent="0.2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spans="1:26" ht="15.75" customHeight="1" x14ac:dyDescent="0.2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spans="1:26" ht="15.75" customHeight="1" x14ac:dyDescent="0.2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spans="1:26" ht="15.75" customHeight="1" x14ac:dyDescent="0.2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spans="1:26" ht="15.75" customHeight="1" x14ac:dyDescent="0.2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spans="1:26" ht="15.75" customHeight="1" x14ac:dyDescent="0.2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spans="1:26" ht="15.75" customHeight="1" x14ac:dyDescent="0.2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spans="1:26" ht="15.75" customHeight="1" x14ac:dyDescent="0.2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spans="1:26" ht="15.75" customHeight="1" x14ac:dyDescent="0.2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spans="1:26" ht="15.75" customHeight="1" x14ac:dyDescent="0.2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spans="1:26" ht="15.75" customHeight="1" x14ac:dyDescent="0.2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spans="1:26" ht="15.75" customHeight="1" x14ac:dyDescent="0.2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spans="1:26" ht="15.75" customHeight="1" x14ac:dyDescent="0.2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spans="1:26" ht="15.75" customHeight="1" x14ac:dyDescent="0.2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spans="1:26" ht="15.75" customHeight="1" x14ac:dyDescent="0.2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spans="1:26" ht="15.75" customHeight="1" x14ac:dyDescent="0.2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spans="1:26" ht="15.75" customHeight="1" x14ac:dyDescent="0.2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spans="1:26" ht="15.75" customHeight="1" x14ac:dyDescent="0.2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spans="1:26" ht="15.75" customHeight="1" x14ac:dyDescent="0.2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spans="1:26" ht="15.75" customHeight="1" x14ac:dyDescent="0.2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spans="1:26" ht="15.75" customHeight="1" x14ac:dyDescent="0.2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spans="1:26" ht="15.75" customHeight="1" x14ac:dyDescent="0.2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spans="1:26" ht="15.75" customHeight="1" x14ac:dyDescent="0.2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spans="1:26" ht="15.75" customHeight="1" x14ac:dyDescent="0.2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spans="1:26" ht="15.75" customHeight="1" x14ac:dyDescent="0.2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spans="1:26" ht="15.75" customHeight="1" x14ac:dyDescent="0.2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spans="1:26" ht="15.75" customHeight="1" x14ac:dyDescent="0.2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spans="1:26" ht="15.75" customHeight="1" x14ac:dyDescent="0.2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spans="1:26" ht="15.75" customHeight="1" x14ac:dyDescent="0.2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spans="1:26" ht="15.75" customHeight="1" x14ac:dyDescent="0.2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spans="1:26" ht="15.75" customHeight="1" x14ac:dyDescent="0.2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spans="1:26" ht="15.75" customHeight="1" x14ac:dyDescent="0.2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spans="1:26" ht="15.75" customHeight="1" x14ac:dyDescent="0.2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spans="1:26" ht="15.75" customHeight="1" x14ac:dyDescent="0.2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spans="1:26" ht="15.75" customHeight="1" x14ac:dyDescent="0.2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spans="1:26" ht="15.75" customHeight="1" x14ac:dyDescent="0.2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spans="1:26" ht="15.75" customHeight="1" x14ac:dyDescent="0.2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spans="1:26" ht="15.75" customHeight="1" x14ac:dyDescent="0.2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spans="1:26" ht="15.75" customHeight="1" x14ac:dyDescent="0.2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spans="1:26" ht="15.75" customHeight="1" x14ac:dyDescent="0.2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spans="1:26" ht="15.75" customHeight="1" x14ac:dyDescent="0.2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spans="1:26" ht="15.75" customHeight="1" x14ac:dyDescent="0.2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spans="1:26" ht="15.75" customHeight="1" x14ac:dyDescent="0.2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spans="1:26" ht="15.75" customHeight="1" x14ac:dyDescent="0.2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spans="1:26" ht="15.75" customHeight="1" x14ac:dyDescent="0.2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spans="1:26" ht="15.75" customHeight="1" x14ac:dyDescent="0.2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spans="1:26" ht="15.75" customHeight="1" x14ac:dyDescent="0.2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spans="1:26" ht="15.75" customHeight="1" x14ac:dyDescent="0.2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spans="1:26" ht="15.75" customHeight="1" x14ac:dyDescent="0.2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spans="1:26" ht="15.75" customHeight="1" x14ac:dyDescent="0.2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spans="1:26" ht="15.75" customHeight="1" x14ac:dyDescent="0.2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spans="1:26" ht="15.75" customHeight="1" x14ac:dyDescent="0.2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spans="1:26" ht="15.75" customHeight="1" x14ac:dyDescent="0.2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spans="1:26" ht="15.75" customHeight="1" x14ac:dyDescent="0.2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spans="1:26" ht="15.75" customHeight="1" x14ac:dyDescent="0.2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spans="1:26" ht="15.75" customHeight="1" x14ac:dyDescent="0.2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spans="1:26" ht="15.75" customHeight="1" x14ac:dyDescent="0.2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spans="1:26" ht="15.75" customHeight="1" x14ac:dyDescent="0.2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spans="1:26" ht="15.75" customHeight="1" x14ac:dyDescent="0.2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spans="1:26" ht="15.75" customHeight="1" x14ac:dyDescent="0.2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spans="1:26" ht="15.75" customHeight="1" x14ac:dyDescent="0.2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spans="1:26" ht="15.75" customHeight="1" x14ac:dyDescent="0.2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spans="1:26" ht="15.75" customHeight="1" x14ac:dyDescent="0.2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spans="1:26" ht="15.75" customHeight="1" x14ac:dyDescent="0.2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spans="1:26" ht="15.75" customHeight="1" x14ac:dyDescent="0.2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spans="1:26" ht="15.75" customHeight="1" x14ac:dyDescent="0.2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spans="1:26" ht="15.75" customHeight="1" x14ac:dyDescent="0.2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spans="1:26" ht="15.75" customHeight="1" x14ac:dyDescent="0.2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spans="1:26" ht="15.75" customHeight="1" x14ac:dyDescent="0.2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spans="1:26" ht="15.75" customHeight="1" x14ac:dyDescent="0.2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spans="1:26" ht="15.75" customHeight="1" x14ac:dyDescent="0.2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spans="1:26" ht="15.75" customHeight="1" x14ac:dyDescent="0.2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spans="1:26" ht="15.75" customHeight="1" x14ac:dyDescent="0.2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spans="1:26" ht="15.75" customHeight="1" x14ac:dyDescent="0.2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spans="1:26" ht="15.75" customHeight="1" x14ac:dyDescent="0.2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spans="1:26" ht="15.75" customHeight="1" x14ac:dyDescent="0.2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spans="1:26" ht="15.75" customHeight="1" x14ac:dyDescent="0.2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spans="1:26" ht="15.75" customHeight="1" x14ac:dyDescent="0.2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spans="1:26" ht="15.75" customHeight="1" x14ac:dyDescent="0.2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spans="1:26" ht="15.75" customHeight="1" x14ac:dyDescent="0.2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spans="1:26" ht="15.75" customHeight="1" x14ac:dyDescent="0.2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spans="1:26" ht="15.75" customHeight="1" x14ac:dyDescent="0.2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spans="1:26" ht="15.75" customHeight="1" x14ac:dyDescent="0.2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spans="1:26" ht="15.75" customHeight="1" x14ac:dyDescent="0.2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spans="1:26" ht="15.75" customHeight="1" x14ac:dyDescent="0.2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spans="1:26" ht="15.75" customHeight="1" x14ac:dyDescent="0.2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spans="1:26" ht="15.75" customHeight="1" x14ac:dyDescent="0.2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spans="1:26" ht="15.75" customHeight="1" x14ac:dyDescent="0.2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spans="1:26" ht="15.75" customHeight="1" x14ac:dyDescent="0.2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spans="1:26" ht="15.75" customHeight="1" x14ac:dyDescent="0.2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spans="1:26" ht="15.75" customHeight="1" x14ac:dyDescent="0.2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spans="1:26" ht="15.75" customHeight="1" x14ac:dyDescent="0.2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spans="1:26" ht="15.75" customHeight="1" x14ac:dyDescent="0.2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spans="1:26" ht="15.75" customHeight="1" x14ac:dyDescent="0.2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spans="1:26" ht="15.75" customHeight="1" x14ac:dyDescent="0.2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spans="1:26" ht="15.75" customHeight="1" x14ac:dyDescent="0.2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spans="1:26" ht="15.75" customHeight="1" x14ac:dyDescent="0.2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spans="1:26" ht="15.75" customHeight="1" x14ac:dyDescent="0.2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spans="1:26" ht="15.75" customHeight="1" x14ac:dyDescent="0.2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spans="1:26" ht="15.75" customHeight="1" x14ac:dyDescent="0.2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spans="1:26" ht="15.75" customHeight="1" x14ac:dyDescent="0.2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spans="1:26" ht="15.75" customHeight="1" x14ac:dyDescent="0.2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spans="1:26" ht="15.75" customHeight="1" x14ac:dyDescent="0.2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spans="1:26" ht="15.75" customHeight="1" x14ac:dyDescent="0.2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spans="1:26" ht="15.75" customHeight="1" x14ac:dyDescent="0.2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spans="1:26" ht="15.75" customHeight="1" x14ac:dyDescent="0.2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spans="1:26" ht="15.75" customHeight="1" x14ac:dyDescent="0.2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spans="1:26" ht="15.75" customHeight="1" x14ac:dyDescent="0.2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spans="1:26" ht="15.75" customHeight="1" x14ac:dyDescent="0.2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spans="1:26" ht="15.75" customHeight="1" x14ac:dyDescent="0.2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spans="1:26" ht="15.75" customHeight="1" x14ac:dyDescent="0.2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spans="1:26" ht="15.75" customHeight="1" x14ac:dyDescent="0.2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spans="1:26" ht="15.75" customHeight="1" x14ac:dyDescent="0.2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spans="1:26" ht="15.75" customHeight="1" x14ac:dyDescent="0.2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spans="1:26" ht="15.75" customHeight="1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spans="1:26" ht="15.75" customHeight="1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spans="1:26" ht="15.75" customHeight="1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spans="1:26" ht="15.75" customHeight="1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spans="1:26" ht="15.75" customHeight="1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spans="1:26" ht="15.75" customHeight="1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spans="1:26" ht="15.75" customHeight="1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spans="1:26" ht="15.75" customHeight="1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spans="1:26" ht="15.75" customHeight="1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spans="1:26" ht="15.75" customHeight="1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spans="1:26" ht="15.75" customHeight="1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spans="1:26" ht="15.75" customHeight="1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spans="1:26" ht="15.75" customHeight="1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spans="1:26" ht="15.75" customHeight="1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spans="1:26" ht="15.75" customHeight="1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spans="1:26" ht="15.75" customHeight="1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spans="1:26" ht="15.75" customHeight="1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spans="1:26" ht="15.75" customHeight="1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spans="1:26" ht="15.75" customHeight="1" x14ac:dyDescent="0.2">
      <c r="A611" s="27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spans="1:26" ht="15.75" customHeight="1" x14ac:dyDescent="0.2">
      <c r="A612" s="27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spans="1:26" ht="15.75" customHeight="1" x14ac:dyDescent="0.2">
      <c r="A613" s="27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spans="1:26" ht="15.75" customHeight="1" x14ac:dyDescent="0.2">
      <c r="A614" s="27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spans="1:26" ht="15.75" customHeight="1" x14ac:dyDescent="0.2">
      <c r="A615" s="27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spans="1:26" ht="15.75" customHeight="1" x14ac:dyDescent="0.2">
      <c r="A616" s="27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spans="1:26" ht="15.75" customHeight="1" x14ac:dyDescent="0.2">
      <c r="A617" s="27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spans="1:26" ht="15.75" customHeight="1" x14ac:dyDescent="0.2">
      <c r="A618" s="27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spans="1:26" ht="15.75" customHeight="1" x14ac:dyDescent="0.2">
      <c r="A619" s="27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spans="1:26" ht="15.75" customHeight="1" x14ac:dyDescent="0.2">
      <c r="A620" s="27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spans="1:26" ht="15.75" customHeight="1" x14ac:dyDescent="0.2">
      <c r="A621" s="27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spans="1:26" ht="15.75" customHeight="1" x14ac:dyDescent="0.2">
      <c r="A622" s="27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spans="1:26" ht="15.75" customHeight="1" x14ac:dyDescent="0.2">
      <c r="A623" s="27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spans="1:26" ht="15.75" customHeight="1" x14ac:dyDescent="0.2">
      <c r="A624" s="27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spans="1:26" ht="15.75" customHeight="1" x14ac:dyDescent="0.2">
      <c r="A625" s="27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spans="1:26" ht="15.75" customHeight="1" x14ac:dyDescent="0.2">
      <c r="A626" s="27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spans="1:26" ht="15.75" customHeight="1" x14ac:dyDescent="0.2">
      <c r="A627" s="27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spans="1:26" ht="15.75" customHeight="1" x14ac:dyDescent="0.2">
      <c r="A628" s="27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spans="1:26" ht="15.75" customHeight="1" x14ac:dyDescent="0.2">
      <c r="A629" s="27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spans="1:26" ht="15.75" customHeight="1" x14ac:dyDescent="0.2">
      <c r="A630" s="27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spans="1:26" ht="15.75" customHeight="1" x14ac:dyDescent="0.2">
      <c r="A631" s="27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spans="1:26" ht="15.75" customHeight="1" x14ac:dyDescent="0.2">
      <c r="A632" s="27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spans="1:26" ht="15.75" customHeight="1" x14ac:dyDescent="0.2">
      <c r="A633" s="27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spans="1:26" ht="15.75" customHeight="1" x14ac:dyDescent="0.2">
      <c r="A634" s="27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spans="1:26" ht="15.75" customHeight="1" x14ac:dyDescent="0.2">
      <c r="A635" s="27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spans="1:26" ht="15.75" customHeight="1" x14ac:dyDescent="0.2">
      <c r="A636" s="27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spans="1:26" ht="15.75" customHeight="1" x14ac:dyDescent="0.2">
      <c r="A637" s="27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spans="1:26" ht="15.75" customHeight="1" x14ac:dyDescent="0.2">
      <c r="A638" s="27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spans="1:26" ht="15.75" customHeight="1" x14ac:dyDescent="0.2">
      <c r="A639" s="27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spans="1:26" ht="15.75" customHeight="1" x14ac:dyDescent="0.2">
      <c r="A640" s="27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spans="1:26" ht="15.75" customHeight="1" x14ac:dyDescent="0.2">
      <c r="A641" s="27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spans="1:26" ht="15.75" customHeight="1" x14ac:dyDescent="0.2">
      <c r="A642" s="27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spans="1:26" ht="15.75" customHeight="1" x14ac:dyDescent="0.2">
      <c r="A643" s="27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spans="1:26" ht="15.75" customHeight="1" x14ac:dyDescent="0.2">
      <c r="A644" s="27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spans="1:26" ht="15.75" customHeight="1" x14ac:dyDescent="0.2">
      <c r="A645" s="27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spans="1:26" ht="15.75" customHeight="1" x14ac:dyDescent="0.2">
      <c r="A646" s="27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spans="1:26" ht="15.75" customHeight="1" x14ac:dyDescent="0.2">
      <c r="A647" s="27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spans="1:26" ht="15.75" customHeight="1" x14ac:dyDescent="0.2">
      <c r="A648" s="27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spans="1:26" ht="15.75" customHeight="1" x14ac:dyDescent="0.2">
      <c r="A649" s="27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spans="1:26" ht="15.75" customHeight="1" x14ac:dyDescent="0.2">
      <c r="A650" s="27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spans="1:26" ht="15.75" customHeight="1" x14ac:dyDescent="0.2">
      <c r="A651" s="27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spans="1:26" ht="15.75" customHeight="1" x14ac:dyDescent="0.2">
      <c r="A652" s="27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spans="1:26" ht="15.75" customHeight="1" x14ac:dyDescent="0.2">
      <c r="A653" s="27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spans="1:26" ht="15.75" customHeight="1" x14ac:dyDescent="0.2">
      <c r="A654" s="27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spans="1:26" ht="15.75" customHeight="1" x14ac:dyDescent="0.2">
      <c r="A655" s="27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spans="1:26" ht="15.75" customHeight="1" x14ac:dyDescent="0.2">
      <c r="A656" s="27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spans="1:26" ht="15.75" customHeight="1" x14ac:dyDescent="0.2">
      <c r="A657" s="27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spans="1:26" ht="15.75" customHeight="1" x14ac:dyDescent="0.2">
      <c r="A658" s="27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spans="1:26" ht="15.75" customHeight="1" x14ac:dyDescent="0.2">
      <c r="A659" s="27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spans="1:26" ht="15.75" customHeight="1" x14ac:dyDescent="0.2">
      <c r="A660" s="27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spans="1:26" ht="15.75" customHeight="1" x14ac:dyDescent="0.2">
      <c r="A661" s="27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spans="1:26" ht="15.75" customHeight="1" x14ac:dyDescent="0.2">
      <c r="A662" s="27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spans="1:26" ht="15.75" customHeight="1" x14ac:dyDescent="0.2">
      <c r="A663" s="27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spans="1:26" ht="15.75" customHeight="1" x14ac:dyDescent="0.2">
      <c r="A664" s="27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spans="1:26" ht="15.75" customHeight="1" x14ac:dyDescent="0.2">
      <c r="A665" s="27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spans="1:26" ht="15.75" customHeight="1" x14ac:dyDescent="0.2">
      <c r="A666" s="27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spans="1:26" ht="15.75" customHeight="1" x14ac:dyDescent="0.2">
      <c r="A667" s="27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spans="1:26" ht="15.75" customHeight="1" x14ac:dyDescent="0.2">
      <c r="A668" s="27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spans="1:26" ht="15.75" customHeight="1" x14ac:dyDescent="0.2">
      <c r="A669" s="27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spans="1:26" ht="15.75" customHeight="1" x14ac:dyDescent="0.2">
      <c r="A670" s="27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spans="1:26" ht="15.75" customHeight="1" x14ac:dyDescent="0.2">
      <c r="A671" s="27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spans="1:26" ht="15.75" customHeight="1" x14ac:dyDescent="0.2">
      <c r="A672" s="27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spans="1:26" ht="15.75" customHeight="1" x14ac:dyDescent="0.2">
      <c r="A673" s="27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spans="1:26" ht="15.75" customHeight="1" x14ac:dyDescent="0.2">
      <c r="A674" s="27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spans="1:26" ht="15.75" customHeight="1" x14ac:dyDescent="0.2">
      <c r="A675" s="27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spans="1:26" ht="15.75" customHeight="1" x14ac:dyDescent="0.2">
      <c r="A676" s="27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spans="1:26" ht="15.75" customHeight="1" x14ac:dyDescent="0.2">
      <c r="A677" s="27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spans="1:26" ht="15.75" customHeight="1" x14ac:dyDescent="0.2">
      <c r="A678" s="27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spans="1:26" ht="15.75" customHeight="1" x14ac:dyDescent="0.2">
      <c r="A679" s="27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spans="1:26" ht="15.75" customHeight="1" x14ac:dyDescent="0.2">
      <c r="A680" s="27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spans="1:26" ht="15.75" customHeight="1" x14ac:dyDescent="0.2">
      <c r="A681" s="27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spans="1:26" ht="15.75" customHeight="1" x14ac:dyDescent="0.2">
      <c r="A682" s="27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spans="1:26" ht="15.75" customHeight="1" x14ac:dyDescent="0.2">
      <c r="A683" s="27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spans="1:26" ht="15.75" customHeight="1" x14ac:dyDescent="0.2">
      <c r="A684" s="27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spans="1:26" ht="15.75" customHeight="1" x14ac:dyDescent="0.2">
      <c r="A685" s="27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spans="1:26" ht="15.75" customHeight="1" x14ac:dyDescent="0.2">
      <c r="A686" s="27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spans="1:26" ht="15.75" customHeight="1" x14ac:dyDescent="0.2">
      <c r="A687" s="27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spans="1:26" ht="15.75" customHeight="1" x14ac:dyDescent="0.2">
      <c r="A688" s="27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spans="1:26" ht="15.75" customHeight="1" x14ac:dyDescent="0.2">
      <c r="A689" s="27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spans="1:26" ht="15.75" customHeight="1" x14ac:dyDescent="0.2">
      <c r="A690" s="27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spans="1:26" ht="15.75" customHeight="1" x14ac:dyDescent="0.2">
      <c r="A691" s="27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spans="1:26" ht="15.75" customHeight="1" x14ac:dyDescent="0.2">
      <c r="A692" s="27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spans="1:26" ht="15.75" customHeight="1" x14ac:dyDescent="0.2">
      <c r="A693" s="27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spans="1:26" ht="15.75" customHeight="1" x14ac:dyDescent="0.2">
      <c r="A694" s="27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spans="1:26" ht="15.75" customHeight="1" x14ac:dyDescent="0.2">
      <c r="A695" s="27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spans="1:26" ht="15.75" customHeight="1" x14ac:dyDescent="0.2">
      <c r="A696" s="27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spans="1:26" ht="15.75" customHeight="1" x14ac:dyDescent="0.2">
      <c r="A697" s="27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spans="1:26" ht="15.75" customHeight="1" x14ac:dyDescent="0.2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spans="1:26" ht="15.75" customHeight="1" x14ac:dyDescent="0.2">
      <c r="A699" s="27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spans="1:26" ht="15.75" customHeight="1" x14ac:dyDescent="0.2">
      <c r="A700" s="27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spans="1:26" ht="15.75" customHeight="1" x14ac:dyDescent="0.2">
      <c r="A701" s="27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spans="1:26" ht="15.75" customHeight="1" x14ac:dyDescent="0.2">
      <c r="A702" s="27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spans="1:26" ht="15.75" customHeight="1" x14ac:dyDescent="0.2">
      <c r="A703" s="27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spans="1:26" ht="15.75" customHeight="1" x14ac:dyDescent="0.2">
      <c r="A704" s="27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spans="1:26" ht="15.75" customHeight="1" x14ac:dyDescent="0.2">
      <c r="A705" s="27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spans="1:26" ht="15.75" customHeight="1" x14ac:dyDescent="0.2">
      <c r="A706" s="27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spans="1:26" ht="15.75" customHeight="1" x14ac:dyDescent="0.2">
      <c r="A707" s="27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spans="1:26" ht="15.75" customHeight="1" x14ac:dyDescent="0.2">
      <c r="A708" s="27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spans="1:26" ht="15.75" customHeight="1" x14ac:dyDescent="0.2">
      <c r="A709" s="27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spans="1:26" ht="15.75" customHeight="1" x14ac:dyDescent="0.2">
      <c r="A710" s="27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spans="1:26" ht="15.75" customHeight="1" x14ac:dyDescent="0.2">
      <c r="A711" s="27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spans="1:26" ht="15.75" customHeight="1" x14ac:dyDescent="0.2">
      <c r="A712" s="27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spans="1:26" ht="15.75" customHeight="1" x14ac:dyDescent="0.2">
      <c r="A713" s="27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spans="1:26" ht="15.75" customHeight="1" x14ac:dyDescent="0.2">
      <c r="A714" s="27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spans="1:26" ht="15.75" customHeight="1" x14ac:dyDescent="0.2">
      <c r="A715" s="27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spans="1:26" ht="15.75" customHeight="1" x14ac:dyDescent="0.2">
      <c r="A716" s="27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spans="1:26" ht="15.75" customHeight="1" x14ac:dyDescent="0.2">
      <c r="A717" s="27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spans="1:26" ht="15.75" customHeight="1" x14ac:dyDescent="0.2">
      <c r="A718" s="27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spans="1:26" ht="15.75" customHeight="1" x14ac:dyDescent="0.2">
      <c r="A719" s="27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spans="1:26" ht="15.75" customHeight="1" x14ac:dyDescent="0.2">
      <c r="A720" s="27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spans="1:26" ht="15.75" customHeight="1" x14ac:dyDescent="0.2">
      <c r="A721" s="27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spans="1:26" ht="15.75" customHeight="1" x14ac:dyDescent="0.2">
      <c r="A722" s="27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spans="1:26" ht="15.75" customHeight="1" x14ac:dyDescent="0.2">
      <c r="A723" s="27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spans="1:26" ht="15.75" customHeight="1" x14ac:dyDescent="0.2">
      <c r="A724" s="27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spans="1:26" ht="15.75" customHeight="1" x14ac:dyDescent="0.2">
      <c r="A725" s="27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spans="1:26" ht="15.75" customHeight="1" x14ac:dyDescent="0.2">
      <c r="A726" s="27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spans="1:26" ht="15.75" customHeight="1" x14ac:dyDescent="0.2">
      <c r="A727" s="27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spans="1:26" ht="15.75" customHeight="1" x14ac:dyDescent="0.2">
      <c r="A728" s="27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spans="1:26" ht="15.75" customHeight="1" x14ac:dyDescent="0.2">
      <c r="A729" s="27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spans="1:26" ht="15.75" customHeight="1" x14ac:dyDescent="0.2">
      <c r="A730" s="27"/>
      <c r="B730" s="27"/>
      <c r="C730" s="27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spans="1:26" ht="15.75" customHeight="1" x14ac:dyDescent="0.2">
      <c r="A731" s="27"/>
      <c r="B731" s="27"/>
      <c r="C731" s="27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spans="1:26" ht="15.75" customHeight="1" x14ac:dyDescent="0.2">
      <c r="A732" s="27"/>
      <c r="B732" s="27"/>
      <c r="C732" s="27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spans="1:26" ht="15.75" customHeight="1" x14ac:dyDescent="0.2">
      <c r="A733" s="27"/>
      <c r="B733" s="27"/>
      <c r="C733" s="27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spans="1:26" ht="15.75" customHeight="1" x14ac:dyDescent="0.2">
      <c r="A734" s="27"/>
      <c r="B734" s="27"/>
      <c r="C734" s="2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spans="1:26" ht="15.75" customHeight="1" x14ac:dyDescent="0.2">
      <c r="A735" s="27"/>
      <c r="B735" s="27"/>
      <c r="C735" s="27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spans="1:26" ht="15.75" customHeight="1" x14ac:dyDescent="0.2">
      <c r="A736" s="27"/>
      <c r="B736" s="27"/>
      <c r="C736" s="27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spans="1:26" ht="15.75" customHeight="1" x14ac:dyDescent="0.2">
      <c r="A737" s="27"/>
      <c r="B737" s="27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spans="1:26" ht="15.75" customHeight="1" x14ac:dyDescent="0.2">
      <c r="A738" s="27"/>
      <c r="B738" s="27"/>
      <c r="C738" s="27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spans="1:26" ht="15.75" customHeight="1" x14ac:dyDescent="0.2">
      <c r="A739" s="27"/>
      <c r="B739" s="27"/>
      <c r="C739" s="27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spans="1:26" ht="15.75" customHeight="1" x14ac:dyDescent="0.2">
      <c r="A740" s="27"/>
      <c r="B740" s="27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spans="1:26" ht="15.75" customHeight="1" x14ac:dyDescent="0.2">
      <c r="A741" s="27"/>
      <c r="B741" s="27"/>
      <c r="C741" s="27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spans="1:26" ht="15.75" customHeight="1" x14ac:dyDescent="0.2">
      <c r="A742" s="27"/>
      <c r="B742" s="27"/>
      <c r="C742" s="27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spans="1:26" ht="15.75" customHeight="1" x14ac:dyDescent="0.2">
      <c r="A743" s="27"/>
      <c r="B743" s="27"/>
      <c r="C743" s="27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spans="1:26" ht="15.75" customHeight="1" x14ac:dyDescent="0.2">
      <c r="A744" s="27"/>
      <c r="B744" s="27"/>
      <c r="C744" s="27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spans="1:26" ht="15.75" customHeight="1" x14ac:dyDescent="0.2">
      <c r="A745" s="27"/>
      <c r="B745" s="27"/>
      <c r="C745" s="27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spans="1:26" ht="15.75" customHeight="1" x14ac:dyDescent="0.2">
      <c r="A746" s="27"/>
      <c r="B746" s="27"/>
      <c r="C746" s="27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spans="1:26" ht="15.75" customHeight="1" x14ac:dyDescent="0.2">
      <c r="A747" s="27"/>
      <c r="B747" s="27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spans="1:26" ht="15.75" customHeight="1" x14ac:dyDescent="0.2">
      <c r="A748" s="27"/>
      <c r="B748" s="27"/>
      <c r="C748" s="27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spans="1:26" ht="15.75" customHeight="1" x14ac:dyDescent="0.2">
      <c r="A749" s="27"/>
      <c r="B749" s="27"/>
      <c r="C749" s="27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spans="1:26" ht="15.75" customHeight="1" x14ac:dyDescent="0.2">
      <c r="A750" s="27"/>
      <c r="B750" s="27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spans="1:26" ht="15.75" customHeight="1" x14ac:dyDescent="0.2">
      <c r="A751" s="27"/>
      <c r="B751" s="27"/>
      <c r="C751" s="27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spans="1:26" ht="15.75" customHeight="1" x14ac:dyDescent="0.2">
      <c r="A752" s="27"/>
      <c r="B752" s="27"/>
      <c r="C752" s="2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spans="1:26" ht="15.75" customHeight="1" x14ac:dyDescent="0.2">
      <c r="A753" s="27"/>
      <c r="B753" s="27"/>
      <c r="C753" s="27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spans="1:26" ht="15.75" customHeight="1" x14ac:dyDescent="0.2">
      <c r="A754" s="27"/>
      <c r="B754" s="27"/>
      <c r="C754" s="27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spans="1:26" ht="15.75" customHeight="1" x14ac:dyDescent="0.2">
      <c r="A755" s="27"/>
      <c r="B755" s="27"/>
      <c r="C755" s="27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spans="1:26" ht="15.75" customHeight="1" x14ac:dyDescent="0.2">
      <c r="A756" s="27"/>
      <c r="B756" s="27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spans="1:26" ht="15.75" customHeight="1" x14ac:dyDescent="0.2">
      <c r="A757" s="27"/>
      <c r="B757" s="27"/>
      <c r="C757" s="27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spans="1:26" ht="15.75" customHeight="1" x14ac:dyDescent="0.2">
      <c r="A758" s="27"/>
      <c r="B758" s="27"/>
      <c r="C758" s="27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spans="1:26" ht="15.75" customHeight="1" x14ac:dyDescent="0.2">
      <c r="A759" s="27"/>
      <c r="B759" s="27"/>
      <c r="C759" s="27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spans="1:26" ht="15.75" customHeight="1" x14ac:dyDescent="0.2">
      <c r="A760" s="27"/>
      <c r="B760" s="27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spans="1:26" ht="15.75" customHeight="1" x14ac:dyDescent="0.2">
      <c r="A761" s="27"/>
      <c r="B761" s="27"/>
      <c r="C761" s="27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spans="1:26" ht="15.75" customHeight="1" x14ac:dyDescent="0.2">
      <c r="A762" s="27"/>
      <c r="B762" s="27"/>
      <c r="C762" s="27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spans="1:26" ht="15.75" customHeight="1" x14ac:dyDescent="0.2">
      <c r="A763" s="27"/>
      <c r="B763" s="27"/>
      <c r="C763" s="27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spans="1:26" ht="15.75" customHeight="1" x14ac:dyDescent="0.2">
      <c r="A764" s="27"/>
      <c r="B764" s="27"/>
      <c r="C764" s="27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spans="1:26" ht="15.75" customHeight="1" x14ac:dyDescent="0.2">
      <c r="A765" s="27"/>
      <c r="B765" s="27"/>
      <c r="C765" s="27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spans="1:26" ht="15.75" customHeight="1" x14ac:dyDescent="0.2">
      <c r="A766" s="27"/>
      <c r="B766" s="27"/>
      <c r="C766" s="27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spans="1:26" ht="15.75" customHeight="1" x14ac:dyDescent="0.2">
      <c r="A767" s="27"/>
      <c r="B767" s="27"/>
      <c r="C767" s="27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spans="1:26" ht="15.75" customHeight="1" x14ac:dyDescent="0.2">
      <c r="A768" s="27"/>
      <c r="B768" s="27"/>
      <c r="C768" s="27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spans="1:26" ht="15.75" customHeight="1" x14ac:dyDescent="0.2">
      <c r="A769" s="27"/>
      <c r="B769" s="27"/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spans="1:26" ht="15.75" customHeight="1" x14ac:dyDescent="0.2">
      <c r="A770" s="27"/>
      <c r="B770" s="27"/>
      <c r="C770" s="27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spans="1:26" ht="15.75" customHeight="1" x14ac:dyDescent="0.2">
      <c r="A771" s="27"/>
      <c r="B771" s="27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spans="1:26" ht="15.75" customHeight="1" x14ac:dyDescent="0.2">
      <c r="A772" s="27"/>
      <c r="B772" s="27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spans="1:26" ht="15.75" customHeight="1" x14ac:dyDescent="0.2">
      <c r="A773" s="27"/>
      <c r="B773" s="27"/>
      <c r="C773" s="27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spans="1:26" ht="15.75" customHeight="1" x14ac:dyDescent="0.2">
      <c r="A774" s="27"/>
      <c r="B774" s="27"/>
      <c r="C774" s="27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spans="1:26" ht="15.75" customHeight="1" x14ac:dyDescent="0.2">
      <c r="A775" s="27"/>
      <c r="B775" s="27"/>
      <c r="C775" s="27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spans="1:26" ht="15.75" customHeight="1" x14ac:dyDescent="0.2">
      <c r="A776" s="27"/>
      <c r="B776" s="27"/>
      <c r="C776" s="27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spans="1:26" ht="15.75" customHeight="1" x14ac:dyDescent="0.2">
      <c r="A777" s="27"/>
      <c r="B777" s="27"/>
      <c r="C777" s="27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spans="1:26" ht="15.75" customHeight="1" x14ac:dyDescent="0.2">
      <c r="A778" s="27"/>
      <c r="B778" s="27"/>
      <c r="C778" s="27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spans="1:26" ht="15.75" customHeight="1" x14ac:dyDescent="0.2">
      <c r="A779" s="27"/>
      <c r="B779" s="27"/>
      <c r="C779" s="27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spans="1:26" ht="15.75" customHeight="1" x14ac:dyDescent="0.2">
      <c r="A780" s="27"/>
      <c r="B780" s="27"/>
      <c r="C780" s="27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spans="1:26" ht="15.75" customHeight="1" x14ac:dyDescent="0.2">
      <c r="A781" s="27"/>
      <c r="B781" s="27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spans="1:26" ht="15.75" customHeight="1" x14ac:dyDescent="0.2">
      <c r="A782" s="27"/>
      <c r="B782" s="27"/>
      <c r="C782" s="27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spans="1:26" ht="15.75" customHeight="1" x14ac:dyDescent="0.2">
      <c r="A783" s="27"/>
      <c r="B783" s="27"/>
      <c r="C783" s="27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spans="1:26" ht="15.75" customHeight="1" x14ac:dyDescent="0.2">
      <c r="A784" s="27"/>
      <c r="B784" s="27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spans="1:26" ht="15.75" customHeight="1" x14ac:dyDescent="0.2">
      <c r="A785" s="27"/>
      <c r="B785" s="27"/>
      <c r="C785" s="27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spans="1:26" ht="15.75" customHeight="1" x14ac:dyDescent="0.2">
      <c r="A786" s="27"/>
      <c r="B786" s="27"/>
      <c r="C786" s="27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spans="1:26" ht="15.75" customHeight="1" x14ac:dyDescent="0.2">
      <c r="A787" s="27"/>
      <c r="B787" s="27"/>
      <c r="C787" s="27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spans="1:26" ht="15.75" customHeight="1" x14ac:dyDescent="0.2">
      <c r="A788" s="27"/>
      <c r="B788" s="27"/>
      <c r="C788" s="27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spans="1:26" ht="15.75" customHeight="1" x14ac:dyDescent="0.2">
      <c r="A789" s="27"/>
      <c r="B789" s="27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spans="1:26" ht="15.75" customHeight="1" x14ac:dyDescent="0.2">
      <c r="A790" s="27"/>
      <c r="B790" s="27"/>
      <c r="C790" s="27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spans="1:26" ht="15.75" customHeight="1" x14ac:dyDescent="0.2">
      <c r="A791" s="27"/>
      <c r="B791" s="27"/>
      <c r="C791" s="27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spans="1:26" ht="15.75" customHeight="1" x14ac:dyDescent="0.2">
      <c r="A792" s="27"/>
      <c r="B792" s="27"/>
      <c r="C792" s="27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spans="1:26" ht="15.75" customHeight="1" x14ac:dyDescent="0.2">
      <c r="A793" s="27"/>
      <c r="B793" s="27"/>
      <c r="C793" s="27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spans="1:26" ht="15.75" customHeight="1" x14ac:dyDescent="0.2">
      <c r="A794" s="27"/>
      <c r="B794" s="27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spans="1:26" ht="15.75" customHeight="1" x14ac:dyDescent="0.2">
      <c r="A795" s="27"/>
      <c r="B795" s="27"/>
      <c r="C795" s="27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spans="1:26" ht="15.75" customHeight="1" x14ac:dyDescent="0.2">
      <c r="A796" s="27"/>
      <c r="B796" s="27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spans="1:26" ht="15.75" customHeight="1" x14ac:dyDescent="0.2">
      <c r="A797" s="27"/>
      <c r="B797" s="27"/>
      <c r="C797" s="27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spans="1:26" ht="15.75" customHeight="1" x14ac:dyDescent="0.2">
      <c r="A798" s="27"/>
      <c r="B798" s="27"/>
      <c r="C798" s="2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spans="1:26" ht="15.75" customHeight="1" x14ac:dyDescent="0.2">
      <c r="A799" s="27"/>
      <c r="B799" s="27"/>
      <c r="C799" s="27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spans="1:26" ht="15.75" customHeight="1" x14ac:dyDescent="0.2">
      <c r="A800" s="27"/>
      <c r="B800" s="27"/>
      <c r="C800" s="27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spans="1:26" ht="15.75" customHeight="1" x14ac:dyDescent="0.2">
      <c r="A801" s="27"/>
      <c r="B801" s="27"/>
      <c r="C801" s="27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spans="1:26" ht="15.75" customHeight="1" x14ac:dyDescent="0.2">
      <c r="A802" s="27"/>
      <c r="B802" s="27"/>
      <c r="C802" s="27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spans="1:26" ht="15.75" customHeight="1" x14ac:dyDescent="0.2">
      <c r="A803" s="27"/>
      <c r="B803" s="27"/>
      <c r="C803" s="27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spans="1:26" ht="15.75" customHeight="1" x14ac:dyDescent="0.2">
      <c r="A804" s="27"/>
      <c r="B804" s="27"/>
      <c r="C804" s="27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spans="1:26" ht="15.75" customHeight="1" x14ac:dyDescent="0.2">
      <c r="A805" s="27"/>
      <c r="B805" s="27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spans="1:26" ht="15.75" customHeight="1" x14ac:dyDescent="0.2">
      <c r="A806" s="27"/>
      <c r="B806" s="27"/>
      <c r="C806" s="2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spans="1:26" ht="15.75" customHeight="1" x14ac:dyDescent="0.2">
      <c r="A807" s="27"/>
      <c r="B807" s="27"/>
      <c r="C807" s="2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spans="1:26" ht="15.75" customHeight="1" x14ac:dyDescent="0.2">
      <c r="A808" s="27"/>
      <c r="B808" s="27"/>
      <c r="C808" s="27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spans="1:26" ht="15.75" customHeight="1" x14ac:dyDescent="0.2">
      <c r="A809" s="27"/>
      <c r="B809" s="27"/>
      <c r="C809" s="27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spans="1:26" ht="15.75" customHeight="1" x14ac:dyDescent="0.2">
      <c r="A810" s="27"/>
      <c r="B810" s="27"/>
      <c r="C810" s="27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spans="1:26" ht="15.75" customHeight="1" x14ac:dyDescent="0.2">
      <c r="A811" s="27"/>
      <c r="B811" s="27"/>
      <c r="C811" s="27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spans="1:26" ht="15.75" customHeight="1" x14ac:dyDescent="0.2">
      <c r="A812" s="27"/>
      <c r="B812" s="27"/>
      <c r="C812" s="27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spans="1:26" ht="15.75" customHeight="1" x14ac:dyDescent="0.2">
      <c r="A813" s="27"/>
      <c r="B813" s="27"/>
      <c r="C813" s="27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spans="1:26" ht="15.75" customHeight="1" x14ac:dyDescent="0.2">
      <c r="A814" s="27"/>
      <c r="B814" s="27"/>
      <c r="C814" s="27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spans="1:26" ht="15.75" customHeight="1" x14ac:dyDescent="0.2">
      <c r="A815" s="27"/>
      <c r="B815" s="27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spans="1:26" ht="15.75" customHeight="1" x14ac:dyDescent="0.2">
      <c r="A816" s="27"/>
      <c r="B816" s="27"/>
      <c r="C816" s="27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spans="1:26" ht="15.75" customHeight="1" x14ac:dyDescent="0.2">
      <c r="A817" s="27"/>
      <c r="B817" s="27"/>
      <c r="C817" s="27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spans="1:26" ht="15.75" customHeight="1" x14ac:dyDescent="0.2">
      <c r="A818" s="27"/>
      <c r="B818" s="27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spans="1:26" ht="15.75" customHeight="1" x14ac:dyDescent="0.2">
      <c r="A819" s="27"/>
      <c r="B819" s="27"/>
      <c r="C819" s="27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spans="1:26" ht="15.75" customHeight="1" x14ac:dyDescent="0.2">
      <c r="A820" s="27"/>
      <c r="B820" s="27"/>
      <c r="C820" s="27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spans="1:26" ht="15.75" customHeight="1" x14ac:dyDescent="0.2">
      <c r="A821" s="27"/>
      <c r="B821" s="27"/>
      <c r="C821" s="27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spans="1:26" ht="15.75" customHeight="1" x14ac:dyDescent="0.2">
      <c r="A822" s="27"/>
      <c r="B822" s="27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spans="1:26" ht="15.75" customHeight="1" x14ac:dyDescent="0.2">
      <c r="A823" s="27"/>
      <c r="B823" s="27"/>
      <c r="C823" s="27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spans="1:26" ht="15.75" customHeight="1" x14ac:dyDescent="0.2">
      <c r="A824" s="27"/>
      <c r="B824" s="27"/>
      <c r="C824" s="27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spans="1:26" ht="15.75" customHeight="1" x14ac:dyDescent="0.2">
      <c r="A825" s="27"/>
      <c r="B825" s="27"/>
      <c r="C825" s="27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spans="1:26" ht="15.75" customHeight="1" x14ac:dyDescent="0.2">
      <c r="A826" s="27"/>
      <c r="B826" s="27"/>
      <c r="C826" s="2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spans="1:26" ht="15.75" customHeight="1" x14ac:dyDescent="0.2">
      <c r="A827" s="27"/>
      <c r="B827" s="27"/>
      <c r="C827" s="27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spans="1:26" ht="15.75" customHeight="1" x14ac:dyDescent="0.2">
      <c r="A828" s="27"/>
      <c r="B828" s="27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spans="1:26" ht="15.75" customHeight="1" x14ac:dyDescent="0.2">
      <c r="A829" s="27"/>
      <c r="B829" s="27"/>
      <c r="C829" s="27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spans="1:26" ht="15.75" customHeight="1" x14ac:dyDescent="0.2">
      <c r="A830" s="27"/>
      <c r="B830" s="27"/>
      <c r="C830" s="27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spans="1:26" ht="15.75" customHeight="1" x14ac:dyDescent="0.2">
      <c r="A831" s="27"/>
      <c r="B831" s="27"/>
      <c r="C831" s="27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spans="1:26" ht="15.75" customHeight="1" x14ac:dyDescent="0.2">
      <c r="A832" s="27"/>
      <c r="B832" s="27"/>
      <c r="C832" s="27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spans="1:26" ht="15.75" customHeight="1" x14ac:dyDescent="0.2">
      <c r="A833" s="27"/>
      <c r="B833" s="27"/>
      <c r="C833" s="27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spans="1:26" ht="15.75" customHeight="1" x14ac:dyDescent="0.2">
      <c r="A834" s="27"/>
      <c r="B834" s="27"/>
      <c r="C834" s="27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spans="1:26" ht="15.75" customHeight="1" x14ac:dyDescent="0.2">
      <c r="A835" s="27"/>
      <c r="B835" s="27"/>
      <c r="C835" s="27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spans="1:26" ht="15.75" customHeight="1" x14ac:dyDescent="0.2">
      <c r="A836" s="27"/>
      <c r="B836" s="27"/>
      <c r="C836" s="27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spans="1:26" ht="15.75" customHeight="1" x14ac:dyDescent="0.2">
      <c r="A837" s="27"/>
      <c r="B837" s="27"/>
      <c r="C837" s="27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spans="1:26" ht="15.75" customHeight="1" x14ac:dyDescent="0.2">
      <c r="A838" s="27"/>
      <c r="B838" s="27"/>
      <c r="C838" s="27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spans="1:26" ht="15.75" customHeight="1" x14ac:dyDescent="0.2">
      <c r="A839" s="27"/>
      <c r="B839" s="27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spans="1:26" ht="15.75" customHeight="1" x14ac:dyDescent="0.2">
      <c r="A840" s="27"/>
      <c r="B840" s="27"/>
      <c r="C840" s="27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spans="1:26" ht="15.75" customHeight="1" x14ac:dyDescent="0.2">
      <c r="A841" s="27"/>
      <c r="B841" s="27"/>
      <c r="C841" s="27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spans="1:26" ht="15.75" customHeight="1" x14ac:dyDescent="0.2">
      <c r="A842" s="27"/>
      <c r="B842" s="27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spans="1:26" ht="15.75" customHeight="1" x14ac:dyDescent="0.2">
      <c r="A843" s="27"/>
      <c r="B843" s="27"/>
      <c r="C843" s="27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spans="1:26" ht="15.75" customHeight="1" x14ac:dyDescent="0.2">
      <c r="A844" s="27"/>
      <c r="B844" s="27"/>
      <c r="C844" s="27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spans="1:26" ht="15.75" customHeight="1" x14ac:dyDescent="0.2">
      <c r="A845" s="27"/>
      <c r="B845" s="27"/>
      <c r="C845" s="27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spans="1:26" ht="15.75" customHeight="1" x14ac:dyDescent="0.2">
      <c r="A846" s="27"/>
      <c r="B846" s="27"/>
      <c r="C846" s="27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spans="1:26" ht="15.75" customHeight="1" x14ac:dyDescent="0.2">
      <c r="A847" s="27"/>
      <c r="B847" s="27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spans="1:26" ht="15.75" customHeight="1" x14ac:dyDescent="0.2">
      <c r="A848" s="27"/>
      <c r="B848" s="27"/>
      <c r="C848" s="27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spans="1:26" ht="15.75" customHeight="1" x14ac:dyDescent="0.2">
      <c r="A849" s="27"/>
      <c r="B849" s="27"/>
      <c r="C849" s="27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spans="1:26" ht="15.75" customHeight="1" x14ac:dyDescent="0.2">
      <c r="A850" s="27"/>
      <c r="B850" s="27"/>
      <c r="C850" s="27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spans="1:26" ht="15.75" customHeight="1" x14ac:dyDescent="0.2">
      <c r="A851" s="27"/>
      <c r="B851" s="27"/>
      <c r="C851" s="27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spans="1:26" ht="15.75" customHeight="1" x14ac:dyDescent="0.2">
      <c r="A852" s="27"/>
      <c r="B852" s="27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spans="1:26" ht="15.75" customHeight="1" x14ac:dyDescent="0.2">
      <c r="A853" s="27"/>
      <c r="B853" s="27"/>
      <c r="C853" s="27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spans="1:26" ht="15.75" customHeight="1" x14ac:dyDescent="0.2">
      <c r="A854" s="27"/>
      <c r="B854" s="27"/>
      <c r="C854" s="27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spans="1:26" ht="15.75" customHeight="1" x14ac:dyDescent="0.2">
      <c r="A855" s="27"/>
      <c r="B855" s="27"/>
      <c r="C855" s="27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spans="1:26" ht="15.75" customHeight="1" x14ac:dyDescent="0.2">
      <c r="A856" s="27"/>
      <c r="B856" s="27"/>
      <c r="C856" s="27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spans="1:26" ht="15.75" customHeight="1" x14ac:dyDescent="0.2">
      <c r="A857" s="27"/>
      <c r="B857" s="27"/>
      <c r="C857" s="27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spans="1:26" ht="15.75" customHeight="1" x14ac:dyDescent="0.2">
      <c r="A858" s="27"/>
      <c r="B858" s="27"/>
      <c r="C858" s="27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spans="1:26" ht="15.75" customHeight="1" x14ac:dyDescent="0.2">
      <c r="A859" s="27"/>
      <c r="B859" s="27"/>
      <c r="C859" s="27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spans="1:26" ht="15.75" customHeight="1" x14ac:dyDescent="0.2">
      <c r="A860" s="27"/>
      <c r="B860" s="27"/>
      <c r="C860" s="27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spans="1:26" ht="15.75" customHeight="1" x14ac:dyDescent="0.2">
      <c r="A861" s="27"/>
      <c r="B861" s="27"/>
      <c r="C861" s="27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spans="1:26" ht="15.75" customHeight="1" x14ac:dyDescent="0.2">
      <c r="A862" s="27"/>
      <c r="B862" s="27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spans="1:26" ht="15.75" customHeight="1" x14ac:dyDescent="0.2">
      <c r="A863" s="27"/>
      <c r="B863" s="27"/>
      <c r="C863" s="27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spans="1:26" ht="15.75" customHeight="1" x14ac:dyDescent="0.2">
      <c r="A864" s="27"/>
      <c r="B864" s="27"/>
      <c r="C864" s="27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spans="1:26" ht="15.75" customHeight="1" x14ac:dyDescent="0.2">
      <c r="A865" s="27"/>
      <c r="B865" s="27"/>
      <c r="C865" s="27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spans="1:26" ht="15.75" customHeight="1" x14ac:dyDescent="0.2">
      <c r="A866" s="27"/>
      <c r="B866" s="27"/>
      <c r="C866" s="27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spans="1:26" ht="15.75" customHeight="1" x14ac:dyDescent="0.2">
      <c r="A867" s="27"/>
      <c r="B867" s="27"/>
      <c r="C867" s="27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spans="1:26" ht="15.75" customHeight="1" x14ac:dyDescent="0.2">
      <c r="A868" s="27"/>
      <c r="B868" s="27"/>
      <c r="C868" s="27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spans="1:26" ht="15.75" customHeight="1" x14ac:dyDescent="0.2">
      <c r="A869" s="27"/>
      <c r="B869" s="27"/>
      <c r="C869" s="27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spans="1:26" ht="15.75" customHeight="1" x14ac:dyDescent="0.2">
      <c r="A870" s="27"/>
      <c r="B870" s="27"/>
      <c r="C870" s="27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spans="1:26" ht="15.75" customHeight="1" x14ac:dyDescent="0.2">
      <c r="A871" s="27"/>
      <c r="B871" s="27"/>
      <c r="C871" s="27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spans="1:26" ht="15.75" customHeight="1" x14ac:dyDescent="0.2">
      <c r="A872" s="27"/>
      <c r="B872" s="27"/>
      <c r="C872" s="27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spans="1:26" ht="15.75" customHeight="1" x14ac:dyDescent="0.2">
      <c r="A873" s="27"/>
      <c r="B873" s="27"/>
      <c r="C873" s="27"/>
      <c r="D873" s="27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spans="1:26" ht="15.75" customHeight="1" x14ac:dyDescent="0.2">
      <c r="A874" s="27"/>
      <c r="B874" s="27"/>
      <c r="C874" s="27"/>
      <c r="D874" s="27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spans="1:26" ht="15.75" customHeight="1" x14ac:dyDescent="0.2">
      <c r="A875" s="27"/>
      <c r="B875" s="27"/>
      <c r="C875" s="27"/>
      <c r="D875" s="27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spans="1:26" ht="15.75" customHeight="1" x14ac:dyDescent="0.2">
      <c r="A876" s="27"/>
      <c r="B876" s="27"/>
      <c r="C876" s="27"/>
      <c r="D876" s="27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spans="1:26" ht="15.75" customHeight="1" x14ac:dyDescent="0.2">
      <c r="A877" s="27"/>
      <c r="B877" s="27"/>
      <c r="C877" s="27"/>
      <c r="D877" s="27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spans="1:26" ht="15.75" customHeight="1" x14ac:dyDescent="0.2">
      <c r="A878" s="27"/>
      <c r="B878" s="27"/>
      <c r="C878" s="27"/>
      <c r="D878" s="27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spans="1:26" ht="15.75" customHeight="1" x14ac:dyDescent="0.2">
      <c r="A879" s="27"/>
      <c r="B879" s="27"/>
      <c r="C879" s="27"/>
      <c r="D879" s="27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spans="1:26" ht="15.75" customHeight="1" x14ac:dyDescent="0.2">
      <c r="A880" s="27"/>
      <c r="B880" s="27"/>
      <c r="C880" s="27"/>
      <c r="D880" s="27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spans="1:26" ht="15.75" customHeight="1" x14ac:dyDescent="0.2">
      <c r="A881" s="27"/>
      <c r="B881" s="27"/>
      <c r="C881" s="27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spans="1:26" ht="15.75" customHeight="1" x14ac:dyDescent="0.2">
      <c r="A882" s="27"/>
      <c r="B882" s="27"/>
      <c r="C882" s="27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spans="1:26" ht="15.75" customHeight="1" x14ac:dyDescent="0.2">
      <c r="A883" s="27"/>
      <c r="B883" s="27"/>
      <c r="C883" s="27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spans="1:26" ht="15.75" customHeight="1" x14ac:dyDescent="0.2">
      <c r="A884" s="27"/>
      <c r="B884" s="27"/>
      <c r="C884" s="27"/>
      <c r="D884" s="27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spans="1:26" ht="15.75" customHeight="1" x14ac:dyDescent="0.2">
      <c r="A885" s="27"/>
      <c r="B885" s="27"/>
      <c r="C885" s="27"/>
      <c r="D885" s="27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spans="1:26" ht="15.75" customHeight="1" x14ac:dyDescent="0.2">
      <c r="A886" s="27"/>
      <c r="B886" s="27"/>
      <c r="C886" s="27"/>
      <c r="D886" s="27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spans="1:26" ht="15.75" customHeight="1" x14ac:dyDescent="0.2">
      <c r="A887" s="27"/>
      <c r="B887" s="27"/>
      <c r="C887" s="27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spans="1:26" ht="15.75" customHeight="1" x14ac:dyDescent="0.2">
      <c r="A888" s="27"/>
      <c r="B888" s="27"/>
      <c r="C888" s="27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spans="1:26" ht="15.75" customHeight="1" x14ac:dyDescent="0.2">
      <c r="A889" s="27"/>
      <c r="B889" s="27"/>
      <c r="C889" s="27"/>
      <c r="D889" s="27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spans="1:26" ht="15.75" customHeight="1" x14ac:dyDescent="0.2">
      <c r="A890" s="27"/>
      <c r="B890" s="27"/>
      <c r="C890" s="27"/>
      <c r="D890" s="27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spans="1:26" ht="15.75" customHeight="1" x14ac:dyDescent="0.2">
      <c r="A891" s="27"/>
      <c r="B891" s="27"/>
      <c r="C891" s="27"/>
      <c r="D891" s="27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spans="1:26" ht="15.75" customHeight="1" x14ac:dyDescent="0.2">
      <c r="A892" s="27"/>
      <c r="B892" s="27"/>
      <c r="C892" s="27"/>
      <c r="D892" s="27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spans="1:26" ht="15.75" customHeight="1" x14ac:dyDescent="0.2">
      <c r="A893" s="27"/>
      <c r="B893" s="27"/>
      <c r="C893" s="27"/>
      <c r="D893" s="27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spans="1:26" ht="15.75" customHeight="1" x14ac:dyDescent="0.2">
      <c r="A894" s="27"/>
      <c r="B894" s="27"/>
      <c r="C894" s="27"/>
      <c r="D894" s="27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spans="1:26" ht="15.75" customHeight="1" x14ac:dyDescent="0.2">
      <c r="A895" s="27"/>
      <c r="B895" s="27"/>
      <c r="C895" s="27"/>
      <c r="D895" s="27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spans="1:26" ht="15.75" customHeight="1" x14ac:dyDescent="0.2">
      <c r="A896" s="27"/>
      <c r="B896" s="27"/>
      <c r="C896" s="27"/>
      <c r="D896" s="27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spans="1:26" ht="15.75" customHeight="1" x14ac:dyDescent="0.2">
      <c r="A897" s="27"/>
      <c r="B897" s="27"/>
      <c r="C897" s="27"/>
      <c r="D897" s="27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spans="1:26" ht="15.75" customHeight="1" x14ac:dyDescent="0.2">
      <c r="A898" s="27"/>
      <c r="B898" s="27"/>
      <c r="C898" s="27"/>
      <c r="D898" s="27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spans="1:26" ht="15.75" customHeight="1" x14ac:dyDescent="0.2">
      <c r="A899" s="27"/>
      <c r="B899" s="27"/>
      <c r="C899" s="27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spans="1:26" ht="15.75" customHeight="1" x14ac:dyDescent="0.2">
      <c r="A900" s="27"/>
      <c r="B900" s="27"/>
      <c r="C900" s="27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spans="1:26" ht="15.75" customHeight="1" x14ac:dyDescent="0.2">
      <c r="A901" s="27"/>
      <c r="B901" s="27"/>
      <c r="C901" s="27"/>
      <c r="D901" s="27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spans="1:26" ht="15.75" customHeight="1" x14ac:dyDescent="0.2">
      <c r="A902" s="27"/>
      <c r="B902" s="27"/>
      <c r="C902" s="27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spans="1:26" ht="15.75" customHeight="1" x14ac:dyDescent="0.2">
      <c r="A903" s="27"/>
      <c r="B903" s="27"/>
      <c r="C903" s="27"/>
      <c r="D903" s="27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spans="1:26" ht="15.75" customHeight="1" x14ac:dyDescent="0.2">
      <c r="A904" s="27"/>
      <c r="B904" s="27"/>
      <c r="C904" s="27"/>
      <c r="D904" s="27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spans="1:26" ht="15.75" customHeight="1" x14ac:dyDescent="0.2">
      <c r="A905" s="27"/>
      <c r="B905" s="27"/>
      <c r="C905" s="27"/>
      <c r="D905" s="27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spans="1:26" ht="15.75" customHeight="1" x14ac:dyDescent="0.2">
      <c r="A906" s="27"/>
      <c r="B906" s="27"/>
      <c r="C906" s="27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spans="1:26" ht="15.75" customHeight="1" x14ac:dyDescent="0.2">
      <c r="A907" s="27"/>
      <c r="B907" s="27"/>
      <c r="C907" s="27"/>
      <c r="D907" s="27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spans="1:26" ht="15.75" customHeight="1" x14ac:dyDescent="0.2">
      <c r="A908" s="27"/>
      <c r="B908" s="27"/>
      <c r="C908" s="27"/>
      <c r="D908" s="27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spans="1:26" ht="15.75" customHeight="1" x14ac:dyDescent="0.2">
      <c r="A909" s="27"/>
      <c r="B909" s="27"/>
      <c r="C909" s="27"/>
      <c r="D909" s="27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spans="1:26" ht="15.75" customHeight="1" x14ac:dyDescent="0.2">
      <c r="A910" s="27"/>
      <c r="B910" s="27"/>
      <c r="C910" s="27"/>
      <c r="D910" s="27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spans="1:26" ht="15.75" customHeight="1" x14ac:dyDescent="0.2">
      <c r="A911" s="27"/>
      <c r="B911" s="27"/>
      <c r="C911" s="27"/>
      <c r="D911" s="27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spans="1:26" ht="15.75" customHeight="1" x14ac:dyDescent="0.2">
      <c r="A912" s="27"/>
      <c r="B912" s="27"/>
      <c r="C912" s="27"/>
      <c r="D912" s="27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spans="1:26" ht="15.75" customHeight="1" x14ac:dyDescent="0.2">
      <c r="A913" s="27"/>
      <c r="B913" s="27"/>
      <c r="C913" s="27"/>
      <c r="D913" s="27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spans="1:26" ht="15.75" customHeight="1" x14ac:dyDescent="0.2">
      <c r="A914" s="27"/>
      <c r="B914" s="27"/>
      <c r="C914" s="27"/>
      <c r="D914" s="27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spans="1:26" ht="15.75" customHeight="1" x14ac:dyDescent="0.2">
      <c r="A915" s="27"/>
      <c r="B915" s="27"/>
      <c r="C915" s="27"/>
      <c r="D915" s="27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spans="1:26" ht="15.75" customHeight="1" x14ac:dyDescent="0.2">
      <c r="A916" s="27"/>
      <c r="B916" s="27"/>
      <c r="C916" s="27"/>
      <c r="D916" s="27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spans="1:26" ht="15.75" customHeight="1" x14ac:dyDescent="0.2">
      <c r="A917" s="27"/>
      <c r="B917" s="27"/>
      <c r="C917" s="27"/>
      <c r="D917" s="27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spans="1:26" ht="15.75" customHeight="1" x14ac:dyDescent="0.2">
      <c r="A918" s="27"/>
      <c r="B918" s="27"/>
      <c r="C918" s="27"/>
      <c r="D918" s="27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spans="1:26" ht="15.75" customHeight="1" x14ac:dyDescent="0.2">
      <c r="A919" s="27"/>
      <c r="B919" s="27"/>
      <c r="C919" s="27"/>
      <c r="D919" s="27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spans="1:26" ht="15.75" customHeight="1" x14ac:dyDescent="0.2">
      <c r="A920" s="27"/>
      <c r="B920" s="27"/>
      <c r="C920" s="27"/>
      <c r="D920" s="27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spans="1:26" ht="15.75" customHeight="1" x14ac:dyDescent="0.2">
      <c r="A921" s="27"/>
      <c r="B921" s="27"/>
      <c r="C921" s="27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spans="1:26" ht="15.75" customHeight="1" x14ac:dyDescent="0.2">
      <c r="A922" s="27"/>
      <c r="B922" s="27"/>
      <c r="C922" s="27"/>
      <c r="D922" s="27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spans="1:26" ht="15.75" customHeight="1" x14ac:dyDescent="0.2">
      <c r="A923" s="27"/>
      <c r="B923" s="27"/>
      <c r="C923" s="27"/>
      <c r="D923" s="27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spans="1:26" ht="15.75" customHeight="1" x14ac:dyDescent="0.2">
      <c r="A924" s="27"/>
      <c r="B924" s="27"/>
      <c r="C924" s="27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spans="1:26" ht="15.75" customHeight="1" x14ac:dyDescent="0.2">
      <c r="A925" s="27"/>
      <c r="B925" s="27"/>
      <c r="C925" s="27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spans="1:26" ht="15.75" customHeight="1" x14ac:dyDescent="0.2">
      <c r="A926" s="27"/>
      <c r="B926" s="27"/>
      <c r="C926" s="27"/>
      <c r="D926" s="27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spans="1:26" ht="15.75" customHeight="1" x14ac:dyDescent="0.2">
      <c r="A927" s="27"/>
      <c r="B927" s="27"/>
      <c r="C927" s="27"/>
      <c r="D927" s="27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spans="1:26" ht="15.75" customHeight="1" x14ac:dyDescent="0.2">
      <c r="A928" s="27"/>
      <c r="B928" s="27"/>
      <c r="C928" s="27"/>
      <c r="D928" s="27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spans="1:26" ht="15.75" customHeight="1" x14ac:dyDescent="0.2">
      <c r="A929" s="27"/>
      <c r="B929" s="27"/>
      <c r="C929" s="27"/>
      <c r="D929" s="27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spans="1:26" ht="15.75" customHeight="1" x14ac:dyDescent="0.2">
      <c r="A930" s="27"/>
      <c r="B930" s="27"/>
      <c r="C930" s="27"/>
      <c r="D930" s="27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spans="1:26" ht="15.75" customHeight="1" x14ac:dyDescent="0.2">
      <c r="A931" s="27"/>
      <c r="B931" s="27"/>
      <c r="C931" s="27"/>
      <c r="D931" s="27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spans="1:26" ht="15.75" customHeight="1" x14ac:dyDescent="0.2">
      <c r="A932" s="27"/>
      <c r="B932" s="27"/>
      <c r="C932" s="27"/>
      <c r="D932" s="27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spans="1:26" ht="15.75" customHeight="1" x14ac:dyDescent="0.2">
      <c r="A933" s="27"/>
      <c r="B933" s="27"/>
      <c r="C933" s="27"/>
      <c r="D933" s="27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spans="1:26" ht="15.75" customHeight="1" x14ac:dyDescent="0.2">
      <c r="A934" s="27"/>
      <c r="B934" s="27"/>
      <c r="C934" s="27"/>
      <c r="D934" s="27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spans="1:26" ht="15.75" customHeight="1" x14ac:dyDescent="0.2">
      <c r="A935" s="27"/>
      <c r="B935" s="27"/>
      <c r="C935" s="27"/>
      <c r="D935" s="27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spans="1:26" ht="15.75" customHeight="1" x14ac:dyDescent="0.2">
      <c r="A936" s="27"/>
      <c r="B936" s="27"/>
      <c r="C936" s="27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spans="1:26" ht="15.75" customHeight="1" x14ac:dyDescent="0.2">
      <c r="A937" s="27"/>
      <c r="B937" s="27"/>
      <c r="C937" s="27"/>
      <c r="D937" s="27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spans="1:26" ht="15.75" customHeight="1" x14ac:dyDescent="0.2">
      <c r="A938" s="27"/>
      <c r="B938" s="27"/>
      <c r="C938" s="27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spans="1:26" ht="15.75" customHeight="1" x14ac:dyDescent="0.2">
      <c r="A939" s="27"/>
      <c r="B939" s="27"/>
      <c r="C939" s="27"/>
      <c r="D939" s="27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spans="1:26" ht="15.75" customHeight="1" x14ac:dyDescent="0.2">
      <c r="A940" s="27"/>
      <c r="B940" s="27"/>
      <c r="C940" s="27"/>
      <c r="D940" s="27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spans="1:26" ht="15.75" customHeight="1" x14ac:dyDescent="0.2">
      <c r="A941" s="27"/>
      <c r="B941" s="27"/>
      <c r="C941" s="27"/>
      <c r="D941" s="27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spans="1:26" ht="15.75" customHeight="1" x14ac:dyDescent="0.2">
      <c r="A942" s="27"/>
      <c r="B942" s="27"/>
      <c r="C942" s="27"/>
      <c r="D942" s="27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spans="1:26" ht="15.75" customHeight="1" x14ac:dyDescent="0.2">
      <c r="A943" s="27"/>
      <c r="B943" s="27"/>
      <c r="C943" s="27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spans="1:26" ht="15.75" customHeight="1" x14ac:dyDescent="0.2">
      <c r="A944" s="27"/>
      <c r="B944" s="27"/>
      <c r="C944" s="27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spans="1:26" ht="15.75" customHeight="1" x14ac:dyDescent="0.2">
      <c r="A945" s="27"/>
      <c r="B945" s="27"/>
      <c r="C945" s="27"/>
      <c r="D945" s="27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spans="1:26" ht="15.75" customHeight="1" x14ac:dyDescent="0.2">
      <c r="A946" s="27"/>
      <c r="B946" s="27"/>
      <c r="C946" s="27"/>
      <c r="D946" s="27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spans="1:26" ht="15.75" customHeight="1" x14ac:dyDescent="0.2">
      <c r="A947" s="27"/>
      <c r="B947" s="27"/>
      <c r="C947" s="27"/>
      <c r="D947" s="27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spans="1:26" ht="15.75" customHeight="1" x14ac:dyDescent="0.2">
      <c r="A948" s="27"/>
      <c r="B948" s="27"/>
      <c r="C948" s="27"/>
      <c r="D948" s="27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spans="1:26" ht="15.75" customHeight="1" x14ac:dyDescent="0.2">
      <c r="A949" s="27"/>
      <c r="B949" s="27"/>
      <c r="C949" s="27"/>
      <c r="D949" s="27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spans="1:26" ht="15.75" customHeight="1" x14ac:dyDescent="0.2">
      <c r="A950" s="27"/>
      <c r="B950" s="27"/>
      <c r="C950" s="27"/>
      <c r="D950" s="27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spans="1:26" ht="15.75" customHeight="1" x14ac:dyDescent="0.2">
      <c r="A951" s="27"/>
      <c r="B951" s="27"/>
      <c r="C951" s="27"/>
      <c r="D951" s="27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spans="1:26" ht="15.75" customHeight="1" x14ac:dyDescent="0.2">
      <c r="A952" s="27"/>
      <c r="B952" s="27"/>
      <c r="C952" s="27"/>
      <c r="D952" s="27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spans="1:26" ht="15.75" customHeight="1" x14ac:dyDescent="0.2">
      <c r="A953" s="27"/>
      <c r="B953" s="27"/>
      <c r="C953" s="27"/>
      <c r="D953" s="27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spans="1:26" ht="15.75" customHeight="1" x14ac:dyDescent="0.2">
      <c r="A954" s="27"/>
      <c r="B954" s="27"/>
      <c r="C954" s="27"/>
      <c r="D954" s="27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spans="1:26" ht="15.75" customHeight="1" x14ac:dyDescent="0.2">
      <c r="A955" s="27"/>
      <c r="B955" s="27"/>
      <c r="C955" s="27"/>
      <c r="D955" s="27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spans="1:26" ht="15.75" customHeight="1" x14ac:dyDescent="0.2">
      <c r="A956" s="27"/>
      <c r="B956" s="27"/>
      <c r="C956" s="27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spans="1:26" ht="15.75" customHeight="1" x14ac:dyDescent="0.2">
      <c r="A957" s="27"/>
      <c r="B957" s="27"/>
      <c r="C957" s="27"/>
      <c r="D957" s="27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spans="1:26" ht="15.75" customHeight="1" x14ac:dyDescent="0.2">
      <c r="A958" s="27"/>
      <c r="B958" s="27"/>
      <c r="C958" s="27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spans="1:26" ht="15.75" customHeight="1" x14ac:dyDescent="0.2">
      <c r="A959" s="27"/>
      <c r="B959" s="27"/>
      <c r="C959" s="27"/>
      <c r="D959" s="27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spans="1:26" ht="15.75" customHeight="1" x14ac:dyDescent="0.2">
      <c r="A960" s="27"/>
      <c r="B960" s="27"/>
      <c r="C960" s="27"/>
      <c r="D960" s="27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spans="1:26" ht="15.75" customHeight="1" x14ac:dyDescent="0.2">
      <c r="A961" s="27"/>
      <c r="B961" s="27"/>
      <c r="C961" s="27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spans="1:26" ht="15.75" customHeight="1" x14ac:dyDescent="0.2">
      <c r="A962" s="27"/>
      <c r="B962" s="27"/>
      <c r="C962" s="27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spans="1:26" ht="15.75" customHeight="1" x14ac:dyDescent="0.2">
      <c r="A963" s="27"/>
      <c r="B963" s="27"/>
      <c r="C963" s="27"/>
      <c r="D963" s="27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spans="1:26" ht="15.75" customHeight="1" x14ac:dyDescent="0.2">
      <c r="A964" s="27"/>
      <c r="B964" s="27"/>
      <c r="C964" s="27"/>
      <c r="D964" s="27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spans="1:26" ht="15.75" customHeight="1" x14ac:dyDescent="0.2">
      <c r="A965" s="27"/>
      <c r="B965" s="27"/>
      <c r="C965" s="27"/>
      <c r="D965" s="27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spans="1:26" ht="15.75" customHeight="1" x14ac:dyDescent="0.2">
      <c r="A966" s="27"/>
      <c r="B966" s="27"/>
      <c r="C966" s="27"/>
      <c r="D966" s="27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spans="1:26" ht="15.75" customHeight="1" x14ac:dyDescent="0.2">
      <c r="A967" s="27"/>
      <c r="B967" s="27"/>
      <c r="C967" s="27"/>
      <c r="D967" s="27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spans="1:26" ht="15.75" customHeight="1" x14ac:dyDescent="0.2">
      <c r="A968" s="27"/>
      <c r="B968" s="27"/>
      <c r="C968" s="27"/>
      <c r="D968" s="27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spans="1:26" ht="15.75" customHeight="1" x14ac:dyDescent="0.2">
      <c r="A969" s="27"/>
      <c r="B969" s="27"/>
      <c r="C969" s="27"/>
      <c r="D969" s="27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spans="1:26" ht="15.75" customHeight="1" x14ac:dyDescent="0.2">
      <c r="A970" s="27"/>
      <c r="B970" s="27"/>
      <c r="C970" s="27"/>
      <c r="D970" s="27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spans="1:26" ht="15.75" customHeight="1" x14ac:dyDescent="0.2">
      <c r="A971" s="27"/>
      <c r="B971" s="27"/>
      <c r="C971" s="27"/>
      <c r="D971" s="27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spans="1:26" ht="15.75" customHeight="1" x14ac:dyDescent="0.2">
      <c r="A972" s="27"/>
      <c r="B972" s="27"/>
      <c r="C972" s="27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spans="1:26" ht="15.75" customHeight="1" x14ac:dyDescent="0.2">
      <c r="A973" s="27"/>
      <c r="B973" s="27"/>
      <c r="C973" s="27"/>
      <c r="D973" s="27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spans="1:26" ht="15.75" customHeight="1" x14ac:dyDescent="0.2">
      <c r="A974" s="27"/>
      <c r="B974" s="27"/>
      <c r="C974" s="27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spans="1:26" ht="15.75" customHeight="1" x14ac:dyDescent="0.2">
      <c r="A975" s="27"/>
      <c r="B975" s="27"/>
      <c r="C975" s="27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spans="1:26" ht="15.75" customHeight="1" x14ac:dyDescent="0.2">
      <c r="A976" s="27"/>
      <c r="B976" s="27"/>
      <c r="C976" s="27"/>
      <c r="D976" s="27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spans="1:26" ht="15.75" customHeight="1" x14ac:dyDescent="0.2">
      <c r="A977" s="27"/>
      <c r="B977" s="27"/>
      <c r="C977" s="27"/>
      <c r="D977" s="27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spans="1:26" ht="15.75" customHeight="1" x14ac:dyDescent="0.2">
      <c r="A978" s="27"/>
      <c r="B978" s="27"/>
      <c r="C978" s="27"/>
      <c r="D978" s="27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spans="1:26" ht="15.75" customHeight="1" x14ac:dyDescent="0.2">
      <c r="A979" s="27"/>
      <c r="B979" s="27"/>
      <c r="C979" s="27"/>
      <c r="D979" s="27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spans="1:26" ht="15.75" customHeight="1" x14ac:dyDescent="0.2">
      <c r="A980" s="27"/>
      <c r="B980" s="27"/>
      <c r="C980" s="27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spans="1:26" ht="15.75" customHeight="1" x14ac:dyDescent="0.2">
      <c r="A981" s="27"/>
      <c r="B981" s="27"/>
      <c r="C981" s="27"/>
      <c r="D981" s="27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spans="1:26" ht="15.75" customHeight="1" x14ac:dyDescent="0.2">
      <c r="A982" s="27"/>
      <c r="B982" s="27"/>
      <c r="C982" s="27"/>
      <c r="D982" s="27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spans="1:26" ht="15.75" customHeight="1" x14ac:dyDescent="0.2">
      <c r="A983" s="27"/>
      <c r="B983" s="27"/>
      <c r="C983" s="27"/>
      <c r="D983" s="27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spans="1:26" ht="15.75" customHeight="1" x14ac:dyDescent="0.2">
      <c r="A984" s="27"/>
      <c r="B984" s="27"/>
      <c r="C984" s="27"/>
      <c r="D984" s="27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spans="1:26" ht="15.75" customHeight="1" x14ac:dyDescent="0.2">
      <c r="A985" s="27"/>
      <c r="B985" s="27"/>
      <c r="C985" s="27"/>
      <c r="D985" s="27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spans="1:26" ht="15.75" customHeight="1" x14ac:dyDescent="0.2">
      <c r="A986" s="27"/>
      <c r="B986" s="27"/>
      <c r="C986" s="27"/>
      <c r="D986" s="27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spans="1:26" ht="15.75" customHeight="1" x14ac:dyDescent="0.2">
      <c r="A987" s="27"/>
      <c r="B987" s="27"/>
      <c r="C987" s="27"/>
      <c r="D987" s="27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spans="1:26" ht="15.75" customHeight="1" x14ac:dyDescent="0.2">
      <c r="A988" s="27"/>
      <c r="B988" s="27"/>
      <c r="C988" s="27"/>
      <c r="D988" s="27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spans="1:26" ht="15.75" customHeight="1" x14ac:dyDescent="0.2">
      <c r="A989" s="27"/>
      <c r="B989" s="27"/>
      <c r="C989" s="27"/>
      <c r="D989" s="27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spans="1:26" ht="15.75" customHeight="1" x14ac:dyDescent="0.2">
      <c r="A990" s="27"/>
      <c r="B990" s="27"/>
      <c r="C990" s="27"/>
      <c r="D990" s="27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spans="1:26" ht="15.75" customHeight="1" x14ac:dyDescent="0.2">
      <c r="A991" s="27"/>
      <c r="B991" s="27"/>
      <c r="C991" s="27"/>
      <c r="D991" s="27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spans="1:26" ht="15.75" customHeight="1" x14ac:dyDescent="0.2">
      <c r="A992" s="27"/>
      <c r="B992" s="27"/>
      <c r="C992" s="27"/>
      <c r="D992" s="27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spans="1:26" ht="15.75" customHeight="1" x14ac:dyDescent="0.2">
      <c r="A993" s="27"/>
      <c r="B993" s="27"/>
      <c r="C993" s="27"/>
      <c r="D993" s="27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spans="1:26" ht="15.75" customHeight="1" x14ac:dyDescent="0.2">
      <c r="A994" s="27"/>
      <c r="B994" s="27"/>
      <c r="C994" s="27"/>
      <c r="D994" s="27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spans="1:26" ht="15.75" customHeight="1" x14ac:dyDescent="0.2">
      <c r="A995" s="27"/>
      <c r="B995" s="27"/>
      <c r="C995" s="27"/>
      <c r="D995" s="27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spans="1:26" ht="15.75" customHeight="1" x14ac:dyDescent="0.2">
      <c r="A996" s="27"/>
      <c r="B996" s="27"/>
      <c r="C996" s="27"/>
      <c r="D996" s="27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spans="1:26" ht="15.75" customHeight="1" x14ac:dyDescent="0.2">
      <c r="A997" s="27"/>
      <c r="B997" s="27"/>
      <c r="C997" s="27"/>
      <c r="D997" s="27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spans="1:26" ht="15.75" customHeight="1" x14ac:dyDescent="0.2">
      <c r="A998" s="27"/>
      <c r="B998" s="27"/>
      <c r="C998" s="27"/>
      <c r="D998" s="27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spans="1:26" ht="15.75" customHeight="1" x14ac:dyDescent="0.2">
      <c r="A999" s="27"/>
      <c r="B999" s="27"/>
      <c r="C999" s="27"/>
      <c r="D999" s="27"/>
      <c r="E999" s="27"/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spans="1:26" ht="15.75" customHeight="1" x14ac:dyDescent="0.2">
      <c r="A1000" s="27"/>
      <c r="B1000" s="27"/>
      <c r="C1000" s="27"/>
      <c r="D1000" s="27"/>
      <c r="E1000" s="27"/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sheetProtection selectLockedCells="1"/>
  <mergeCells count="22">
    <mergeCell ref="A1:H1"/>
    <mergeCell ref="A3:H3"/>
    <mergeCell ref="G4:H4"/>
    <mergeCell ref="G5:H5"/>
    <mergeCell ref="G6:H6"/>
    <mergeCell ref="G7:H7"/>
    <mergeCell ref="G8:H8"/>
    <mergeCell ref="G15:H15"/>
    <mergeCell ref="A16:H16"/>
    <mergeCell ref="B17:F17"/>
    <mergeCell ref="G17:H17"/>
    <mergeCell ref="B18:F18"/>
    <mergeCell ref="G18:H18"/>
    <mergeCell ref="B19:F19"/>
    <mergeCell ref="G19:H19"/>
    <mergeCell ref="G9:H9"/>
    <mergeCell ref="G10:H10"/>
    <mergeCell ref="G11:H11"/>
    <mergeCell ref="G12:H12"/>
    <mergeCell ref="G13:H13"/>
    <mergeCell ref="A14:F14"/>
    <mergeCell ref="G14:H14"/>
  </mergeCells>
  <printOptions horizontalCentered="1"/>
  <pageMargins left="0.118055555555556" right="0.118055555555556" top="1.1812499999999999" bottom="0.78749999999999998" header="0" footer="0"/>
  <pageSetup paperSize="9" scale="8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"/>
  <sheetViews>
    <sheetView tabSelected="1" workbookViewId="0">
      <selection activeCell="A3" sqref="A3:H3"/>
    </sheetView>
  </sheetViews>
  <sheetFormatPr defaultColWidth="12.5703125" defaultRowHeight="15" customHeight="1" x14ac:dyDescent="0.2"/>
  <cols>
    <col min="1" max="1" width="10.42578125" customWidth="1"/>
    <col min="2" max="2" width="11.85546875" customWidth="1"/>
    <col min="3" max="3" width="8.5703125" customWidth="1"/>
    <col min="4" max="4" width="11.140625" customWidth="1"/>
    <col min="5" max="5" width="10" customWidth="1"/>
    <col min="6" max="6" width="15.5703125" customWidth="1"/>
    <col min="7" max="7" width="26.7109375" customWidth="1"/>
    <col min="8" max="8" width="27.28515625" customWidth="1"/>
    <col min="9" max="26" width="8.5703125" customWidth="1"/>
  </cols>
  <sheetData>
    <row r="1" spans="1:26" ht="16.5" x14ac:dyDescent="0.2">
      <c r="A1" s="288" t="s">
        <v>0</v>
      </c>
      <c r="B1" s="144"/>
      <c r="C1" s="144"/>
      <c r="D1" s="144"/>
      <c r="E1" s="144"/>
      <c r="F1" s="144"/>
      <c r="G1" s="144"/>
      <c r="H1" s="289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12.75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spans="1:26" ht="15.75" customHeight="1" x14ac:dyDescent="0.2">
      <c r="A3" s="147" t="s">
        <v>266</v>
      </c>
      <c r="B3" s="148"/>
      <c r="C3" s="148"/>
      <c r="D3" s="148"/>
      <c r="E3" s="148"/>
      <c r="F3" s="148"/>
      <c r="G3" s="148"/>
      <c r="H3" s="150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ht="12.75" x14ac:dyDescent="0.2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spans="1:26" ht="15" customHeight="1" x14ac:dyDescent="0.2">
      <c r="A5" s="290" t="s">
        <v>267</v>
      </c>
      <c r="B5" s="148"/>
      <c r="C5" s="148"/>
      <c r="D5" s="148"/>
      <c r="E5" s="148"/>
      <c r="F5" s="148"/>
      <c r="G5" s="148"/>
      <c r="H5" s="150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spans="1:26" ht="12.75" x14ac:dyDescent="0.2">
      <c r="A6" s="27"/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spans="1:26" ht="12.75" x14ac:dyDescent="0.2">
      <c r="A7" s="27"/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spans="1:26" ht="12.75" x14ac:dyDescent="0.2">
      <c r="A8" s="27"/>
      <c r="B8" s="27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spans="1:26" ht="12.75" x14ac:dyDescent="0.2">
      <c r="A9" s="27"/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spans="1:26" ht="12.75" x14ac:dyDescent="0.2">
      <c r="A10" s="27"/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spans="1:26" ht="12.75" x14ac:dyDescent="0.2">
      <c r="A11" s="27"/>
      <c r="B11" s="27"/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spans="1:26" ht="12.75" x14ac:dyDescent="0.2">
      <c r="A12" s="27"/>
      <c r="B12" s="27"/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12.75" x14ac:dyDescent="0.2">
      <c r="A13" s="27"/>
      <c r="B13" s="27"/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spans="1:26" ht="12.75" x14ac:dyDescent="0.2">
      <c r="A14" s="27"/>
      <c r="B14" s="27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spans="1:26" ht="12.75" x14ac:dyDescent="0.2">
      <c r="A15" s="27"/>
      <c r="B15" s="27"/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spans="1:26" ht="12.75" x14ac:dyDescent="0.2">
      <c r="A16" s="27"/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spans="1:26" ht="12.75" x14ac:dyDescent="0.2">
      <c r="A17" s="27"/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spans="1:26" ht="12.75" customHeight="1" x14ac:dyDescent="0.2">
      <c r="A18" s="290" t="s">
        <v>268</v>
      </c>
      <c r="B18" s="148"/>
      <c r="C18" s="148"/>
      <c r="D18" s="148"/>
      <c r="E18" s="148"/>
      <c r="F18" s="148"/>
      <c r="G18" s="148"/>
      <c r="H18" s="150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spans="1:26" ht="12.75" x14ac:dyDescent="0.2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spans="1:26" ht="12.75" x14ac:dyDescent="0.2">
      <c r="A20" s="27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15.75" customHeight="1" x14ac:dyDescent="0.2">
      <c r="A21" s="27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spans="1:26" ht="15.75" customHeight="1" x14ac:dyDescent="0.2">
      <c r="A22" s="27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spans="1:26" ht="15.75" customHeight="1" x14ac:dyDescent="0.2">
      <c r="A23" s="27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spans="1:26" ht="15.75" customHeight="1" x14ac:dyDescent="0.2">
      <c r="A24" s="27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 ht="15.75" customHeight="1" x14ac:dyDescent="0.2">
      <c r="A25" s="2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spans="1:26" ht="15.75" customHeight="1" x14ac:dyDescent="0.2">
      <c r="A26" s="27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spans="1:26" ht="15.75" customHeight="1" x14ac:dyDescent="0.2">
      <c r="A27" s="27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spans="1:26" ht="15.75" customHeight="1" x14ac:dyDescent="0.2">
      <c r="A28" s="2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15.75" customHeight="1" x14ac:dyDescent="0.2">
      <c r="A29" s="27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15.75" customHeight="1" x14ac:dyDescent="0.2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15.75" customHeight="1" x14ac:dyDescent="0.25">
      <c r="A31" s="291" t="s">
        <v>269</v>
      </c>
      <c r="B31" s="149"/>
      <c r="C31" s="149"/>
      <c r="D31" s="149"/>
      <c r="E31" s="149"/>
      <c r="F31" s="149"/>
      <c r="G31" s="149"/>
      <c r="H31" s="239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15.75" customHeight="1" x14ac:dyDescent="0.2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15.75" customHeight="1" x14ac:dyDescent="0.2">
      <c r="A33" s="287" t="s">
        <v>270</v>
      </c>
      <c r="B33" s="149"/>
      <c r="C33" s="149"/>
      <c r="D33" s="149"/>
      <c r="E33" s="149"/>
      <c r="F33" s="149"/>
      <c r="G33" s="149"/>
      <c r="H33" s="239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15.75" customHeight="1" x14ac:dyDescent="0.2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15.75" customHeight="1" x14ac:dyDescent="0.2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15.75" customHeight="1" x14ac:dyDescent="0.2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15.75" customHeight="1" x14ac:dyDescent="0.2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15.75" customHeight="1" x14ac:dyDescent="0.2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15.75" customHeight="1" x14ac:dyDescent="0.2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15.75" customHeight="1" x14ac:dyDescent="0.2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15.75" customHeight="1" x14ac:dyDescent="0.2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15.75" customHeight="1" x14ac:dyDescent="0.2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15.75" customHeight="1" x14ac:dyDescent="0.2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15.75" customHeight="1" x14ac:dyDescent="0.2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15.75" customHeight="1" x14ac:dyDescent="0.2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15.75" customHeight="1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15.75" customHeight="1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15.75" customHeight="1" x14ac:dyDescent="0.2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15.75" customHeight="1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15.75" customHeight="1" x14ac:dyDescent="0.2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15.75" customHeight="1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15.75" customHeight="1" x14ac:dyDescent="0.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15.75" customHeight="1" x14ac:dyDescent="0.2">
      <c r="A53" s="287" t="s">
        <v>271</v>
      </c>
      <c r="B53" s="149"/>
      <c r="C53" s="149"/>
      <c r="D53" s="149"/>
      <c r="E53" s="149"/>
      <c r="F53" s="149"/>
      <c r="G53" s="149"/>
      <c r="H53" s="239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15.75" customHeight="1" x14ac:dyDescent="0.2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15.75" customHeight="1" x14ac:dyDescent="0.2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15.75" customHeight="1" x14ac:dyDescent="0.2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15.75" customHeight="1" x14ac:dyDescent="0.2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15.75" customHeight="1" x14ac:dyDescent="0.2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15.75" customHeight="1" x14ac:dyDescent="0.2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15.75" customHeight="1" x14ac:dyDescent="0.2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15.75" customHeight="1" x14ac:dyDescent="0.2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15.75" customHeight="1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15.75" customHeight="1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15.75" customHeight="1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15.75" customHeight="1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15.75" customHeight="1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15.75" customHeight="1" x14ac:dyDescent="0.2">
      <c r="A67" s="287" t="s">
        <v>272</v>
      </c>
      <c r="B67" s="149"/>
      <c r="C67" s="149"/>
      <c r="D67" s="149"/>
      <c r="E67" s="149"/>
      <c r="F67" s="149"/>
      <c r="G67" s="149"/>
      <c r="H67" s="239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15.75" customHeight="1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15.75" customHeight="1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15.75" customHeight="1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15.75" customHeight="1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15.75" customHeight="1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15.75" customHeight="1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15.75" customHeight="1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15.75" customHeight="1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ht="15.75" customHeight="1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ht="15.75" customHeight="1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spans="1:26" ht="15.75" customHeight="1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spans="1:26" ht="15.75" customHeight="1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spans="1:26" ht="15.75" customHeight="1" x14ac:dyDescent="0.2">
      <c r="A80" s="287" t="s">
        <v>273</v>
      </c>
      <c r="B80" s="149"/>
      <c r="C80" s="149"/>
      <c r="D80" s="149"/>
      <c r="E80" s="149"/>
      <c r="F80" s="149"/>
      <c r="G80" s="149"/>
      <c r="H80" s="239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1:26" ht="15.75" customHeight="1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spans="1:26" ht="15.75" customHeight="1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spans="1:26" ht="15.75" customHeight="1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spans="1:26" ht="15.75" customHeight="1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spans="1:26" ht="15.75" customHeight="1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spans="1:26" ht="15.75" customHeight="1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spans="1:26" ht="15.75" customHeight="1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spans="1:26" ht="15.75" customHeight="1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spans="1:26" ht="15.75" customHeight="1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spans="1:26" ht="15.75" customHeight="1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spans="1:26" ht="15.75" customHeight="1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spans="1:26" ht="15.75" customHeight="1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spans="1:26" ht="15.75" customHeight="1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spans="1:26" ht="15.75" customHeight="1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spans="1:26" ht="15.75" customHeight="1" x14ac:dyDescent="0.2">
      <c r="A95" s="287" t="s">
        <v>274</v>
      </c>
      <c r="B95" s="149"/>
      <c r="C95" s="149"/>
      <c r="D95" s="149"/>
      <c r="E95" s="149"/>
      <c r="F95" s="149"/>
      <c r="G95" s="149"/>
      <c r="H95" s="239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spans="1:26" ht="15.75" customHeight="1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spans="1:26" ht="15.75" customHeight="1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spans="1:26" ht="15.75" customHeight="1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spans="1:26" ht="15.75" customHeight="1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spans="1:26" ht="15.75" customHeight="1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spans="1:26" ht="15.75" customHeight="1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spans="1:26" ht="15.75" customHeight="1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spans="1:26" ht="15.75" customHeight="1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spans="1:26" ht="15.75" customHeight="1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spans="1:26" ht="15.75" customHeight="1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spans="1:26" ht="15.75" customHeight="1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spans="1:26" ht="15.75" customHeight="1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spans="1:26" ht="15.75" customHeight="1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spans="1:26" ht="15.75" customHeight="1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spans="1:26" ht="15.75" customHeight="1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spans="1:26" ht="15.75" customHeight="1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spans="1:26" ht="15.75" customHeight="1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spans="1:26" ht="15.75" customHeight="1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spans="1:26" ht="15.75" customHeight="1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spans="1:26" ht="15.75" customHeight="1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spans="1:26" ht="15.75" customHeight="1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spans="1:26" ht="15.75" customHeight="1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spans="1:26" ht="15.75" customHeight="1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spans="1:26" ht="15.75" customHeight="1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spans="1:26" ht="15.75" customHeight="1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spans="1:26" ht="15.75" customHeight="1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spans="1:26" ht="15.75" customHeight="1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spans="1:26" ht="15.75" customHeight="1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spans="1:26" ht="15.75" customHeight="1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spans="1:26" ht="15.75" customHeight="1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spans="1:26" ht="15.75" customHeight="1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spans="1:26" ht="15.75" customHeight="1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spans="1:26" ht="15.75" customHeight="1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spans="1:26" ht="15.75" customHeight="1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spans="1:26" ht="15.75" customHeight="1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spans="1:26" ht="15.75" customHeight="1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spans="1:26" ht="15.75" customHeight="1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spans="1:26" ht="15.75" customHeight="1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spans="1:26" ht="15.75" customHeight="1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spans="1:26" ht="15.75" customHeight="1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spans="1:26" ht="15.75" customHeight="1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spans="1:26" ht="15.75" customHeight="1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spans="1:26" ht="15.75" customHeight="1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spans="1:26" ht="15.75" customHeight="1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spans="1:26" ht="15.75" customHeight="1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spans="1:26" ht="15.75" customHeight="1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spans="1:26" ht="15.75" customHeight="1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spans="1:26" ht="15.75" customHeight="1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spans="1:26" ht="15.75" customHeight="1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spans="1:26" ht="15.75" customHeight="1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spans="1:26" ht="15.75" customHeight="1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spans="1:26" ht="15.75" customHeight="1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spans="1:26" ht="15.75" customHeight="1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spans="1:26" ht="15.75" customHeight="1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spans="1:26" ht="15.75" customHeight="1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spans="1:26" ht="15.75" customHeight="1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spans="1:26" ht="15.75" customHeight="1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spans="1:26" ht="15.75" customHeight="1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spans="1:26" ht="15.75" customHeight="1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spans="1:26" ht="15.75" customHeight="1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spans="1:26" ht="15.75" customHeight="1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spans="1:26" ht="15.75" customHeight="1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spans="1:26" ht="15.75" customHeight="1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spans="1:26" ht="15.75" customHeight="1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spans="1:26" ht="15.75" customHeight="1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spans="1:26" ht="15.75" customHeight="1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spans="1:26" ht="15.75" customHeight="1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spans="1:26" ht="15.75" customHeight="1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spans="1:26" ht="15.75" customHeight="1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spans="1:26" ht="15.75" customHeight="1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spans="1:26" ht="15.75" customHeight="1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spans="1:26" ht="15.75" customHeight="1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spans="1:26" ht="15.75" customHeight="1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spans="1:26" ht="15.75" customHeight="1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spans="1:26" ht="15.75" customHeight="1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spans="1:26" ht="15.75" customHeight="1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spans="1:26" ht="15.75" customHeight="1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spans="1:26" ht="15.75" customHeight="1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spans="1:26" ht="15.75" customHeight="1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spans="1:26" ht="15.75" customHeight="1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spans="1:26" ht="15.75" customHeight="1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spans="1:26" ht="15.75" customHeight="1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spans="1:26" ht="15.75" customHeight="1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spans="1:26" ht="15.75" customHeight="1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spans="1:26" ht="15.75" customHeight="1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spans="1:26" ht="15.75" customHeight="1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spans="1:26" ht="15.75" customHeight="1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spans="1:26" ht="15.75" customHeight="1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spans="1:26" ht="15.75" customHeight="1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spans="1:26" ht="15.75" customHeight="1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spans="1:26" ht="15.75" customHeight="1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spans="1:26" ht="15.75" customHeight="1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spans="1:26" ht="15.75" customHeight="1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spans="1:26" ht="15.75" customHeight="1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spans="1:26" ht="15.75" customHeight="1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spans="1:26" ht="15.75" customHeight="1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spans="1:26" ht="15.75" customHeight="1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spans="1:26" ht="15.75" customHeight="1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spans="1:26" ht="15.75" customHeight="1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spans="1:26" ht="15.75" customHeight="1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spans="1:26" ht="15.75" customHeight="1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spans="1:26" ht="15.75" customHeight="1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spans="1:26" ht="15.75" customHeight="1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spans="1:26" ht="15.75" customHeight="1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spans="1:26" ht="15.75" customHeight="1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spans="1:26" ht="15.75" customHeight="1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spans="1:26" ht="15.75" customHeight="1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spans="1:26" ht="15.75" customHeight="1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spans="1:26" ht="15.75" customHeight="1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spans="1:26" ht="15.75" customHeight="1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spans="1:26" ht="15.75" customHeight="1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spans="1:26" ht="15.75" customHeight="1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spans="1:26" ht="15.75" customHeight="1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spans="1:26" ht="15.75" customHeight="1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spans="1:26" ht="15.75" customHeight="1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spans="1:26" ht="15.75" customHeight="1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spans="1:26" ht="15.75" customHeight="1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spans="1:26" ht="15.75" customHeight="1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spans="1:26" ht="15.75" customHeight="1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spans="1:26" ht="15.75" customHeight="1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spans="1:26" ht="15.75" customHeight="1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spans="1:26" ht="15.75" customHeight="1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spans="1:26" ht="15.75" customHeight="1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spans="1:26" ht="15.75" customHeight="1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spans="1:26" ht="15.75" customHeight="1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spans="1:26" ht="15.75" customHeight="1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spans="1:26" ht="15.75" customHeight="1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spans="1:26" ht="15.75" customHeight="1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spans="1:26" ht="15.75" customHeight="1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spans="1:26" ht="15.75" customHeight="1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spans="1:26" ht="15.75" customHeight="1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spans="1:26" ht="15.75" customHeight="1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spans="1:26" ht="15.75" customHeight="1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spans="1:26" ht="15.75" customHeight="1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spans="1:26" ht="15.75" customHeight="1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spans="1:26" ht="15.75" customHeight="1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spans="1:26" ht="15.75" customHeight="1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spans="1:26" ht="15.75" customHeight="1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spans="1:26" ht="15.75" customHeight="1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spans="1:26" ht="15.75" customHeight="1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spans="1:26" ht="15.75" customHeight="1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spans="1:26" ht="15.75" customHeight="1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spans="1:26" ht="15.75" customHeight="1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spans="1:26" ht="15.75" customHeight="1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spans="1:26" ht="15.75" customHeight="1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spans="1:26" ht="15.75" customHeight="1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spans="1:26" ht="15.75" customHeight="1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spans="1:26" ht="15.75" customHeight="1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spans="1:26" ht="15.75" customHeight="1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spans="1:26" ht="15.75" customHeight="1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spans="1:26" ht="15.75" customHeight="1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spans="1:26" ht="15.75" customHeight="1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spans="1:26" ht="15.75" customHeight="1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spans="1:26" ht="15.75" customHeight="1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spans="1:26" ht="15.75" customHeight="1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spans="1:26" ht="15.75" customHeight="1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spans="1:26" ht="15.75" customHeight="1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spans="1:26" ht="15.75" customHeight="1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spans="1:26" ht="15.75" customHeight="1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spans="1:26" ht="15.75" customHeight="1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spans="1:26" ht="15.75" customHeight="1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spans="1:26" ht="15.75" customHeight="1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spans="1:26" ht="15.75" customHeight="1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spans="1:26" ht="15.75" customHeight="1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spans="1:26" ht="15.75" customHeight="1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spans="1:26" ht="15.75" customHeight="1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spans="1:26" ht="15.75" customHeight="1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spans="1:26" ht="15.75" customHeight="1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spans="1:26" ht="15.75" customHeight="1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spans="1:26" ht="15.75" customHeight="1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spans="1:26" ht="15.75" customHeight="1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spans="1:26" ht="15.75" customHeight="1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spans="1:26" ht="15.75" customHeight="1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spans="1:26" ht="15.75" customHeight="1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spans="1:26" ht="15.75" customHeight="1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spans="1:26" ht="15.75" customHeight="1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spans="1:26" ht="15.75" customHeight="1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spans="1:26" ht="15.75" customHeight="1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spans="1:26" ht="15.75" customHeight="1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spans="1:26" ht="15.75" customHeight="1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spans="1:26" ht="15.75" customHeight="1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spans="1:26" ht="15.75" customHeight="1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spans="1:26" ht="15.75" customHeight="1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spans="1:26" ht="15.75" customHeight="1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spans="1:26" ht="15.75" customHeight="1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spans="1:26" ht="15.75" customHeight="1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spans="1:26" ht="15.75" customHeight="1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spans="1:26" ht="15.75" customHeight="1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spans="1:26" ht="15.75" customHeight="1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spans="1:26" ht="15.75" customHeight="1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spans="1:26" ht="15.75" customHeight="1" x14ac:dyDescent="0.2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spans="1:26" ht="15.75" customHeight="1" x14ac:dyDescent="0.2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spans="1:26" ht="15.75" customHeight="1" x14ac:dyDescent="0.2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spans="1:26" ht="15.75" customHeight="1" x14ac:dyDescent="0.2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spans="1:26" ht="15.75" customHeight="1" x14ac:dyDescent="0.2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spans="1:26" ht="15.75" customHeight="1" x14ac:dyDescent="0.2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spans="1:26" ht="15.75" customHeight="1" x14ac:dyDescent="0.2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spans="1:26" ht="15.75" customHeight="1" x14ac:dyDescent="0.2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spans="1:26" ht="15.75" customHeight="1" x14ac:dyDescent="0.2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spans="1:26" ht="15.75" customHeight="1" x14ac:dyDescent="0.2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spans="1:26" ht="15.75" customHeight="1" x14ac:dyDescent="0.2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spans="1:26" ht="15.75" customHeight="1" x14ac:dyDescent="0.2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spans="1:26" ht="15.75" customHeight="1" x14ac:dyDescent="0.2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spans="1:26" ht="15.75" customHeight="1" x14ac:dyDescent="0.2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spans="1:26" ht="15.75" customHeight="1" x14ac:dyDescent="0.2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spans="1:26" ht="15.75" customHeight="1" x14ac:dyDescent="0.2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spans="1:26" ht="15.75" customHeight="1" x14ac:dyDescent="0.2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spans="1:26" ht="15.75" customHeight="1" x14ac:dyDescent="0.2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spans="1:26" ht="15.75" customHeight="1" x14ac:dyDescent="0.2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spans="1:26" ht="15.75" customHeight="1" x14ac:dyDescent="0.2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spans="1:26" ht="15.75" customHeight="1" x14ac:dyDescent="0.2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spans="1:26" ht="15.75" customHeight="1" x14ac:dyDescent="0.2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spans="1:26" ht="15.75" customHeight="1" x14ac:dyDescent="0.2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spans="1:26" ht="15.75" customHeight="1" x14ac:dyDescent="0.2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spans="1:26" ht="15.75" customHeight="1" x14ac:dyDescent="0.2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spans="1:26" ht="15.75" customHeight="1" x14ac:dyDescent="0.2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spans="1:26" ht="15.75" customHeight="1" x14ac:dyDescent="0.2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spans="1:26" ht="15.75" customHeight="1" x14ac:dyDescent="0.2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spans="1:26" ht="15.75" customHeight="1" x14ac:dyDescent="0.2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spans="1:26" ht="15.75" customHeight="1" x14ac:dyDescent="0.2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spans="1:26" ht="15.75" customHeight="1" x14ac:dyDescent="0.2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spans="1:26" ht="15.75" customHeight="1" x14ac:dyDescent="0.2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spans="1:26" ht="15.75" customHeight="1" x14ac:dyDescent="0.2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spans="1:26" ht="15.75" customHeight="1" x14ac:dyDescent="0.2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spans="1:26" ht="15.75" customHeight="1" x14ac:dyDescent="0.2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spans="1:26" ht="15.75" customHeight="1" x14ac:dyDescent="0.2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spans="1:26" ht="15.75" customHeight="1" x14ac:dyDescent="0.2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spans="1:26" ht="15.75" customHeight="1" x14ac:dyDescent="0.2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spans="1:26" ht="15.75" customHeight="1" x14ac:dyDescent="0.2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spans="1:26" ht="15.75" customHeight="1" x14ac:dyDescent="0.2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spans="1:26" ht="15.75" customHeight="1" x14ac:dyDescent="0.2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spans="1:26" ht="15.75" customHeight="1" x14ac:dyDescent="0.2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spans="1:26" ht="15.75" customHeight="1" x14ac:dyDescent="0.2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spans="1:26" ht="15.75" customHeight="1" x14ac:dyDescent="0.2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spans="1:26" ht="15.75" customHeight="1" x14ac:dyDescent="0.2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spans="1:26" ht="15.75" customHeight="1" x14ac:dyDescent="0.2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spans="1:26" ht="15.75" customHeight="1" x14ac:dyDescent="0.2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spans="1:26" ht="15.75" customHeight="1" x14ac:dyDescent="0.2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spans="1:26" ht="15.75" customHeight="1" x14ac:dyDescent="0.2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spans="1:26" ht="15.75" customHeight="1" x14ac:dyDescent="0.2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spans="1:26" ht="15.75" customHeight="1" x14ac:dyDescent="0.2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spans="1:26" ht="15.75" customHeight="1" x14ac:dyDescent="0.2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spans="1:26" ht="15.75" customHeight="1" x14ac:dyDescent="0.2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spans="1:26" ht="15.75" customHeight="1" x14ac:dyDescent="0.2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spans="1:26" ht="15.75" customHeight="1" x14ac:dyDescent="0.2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spans="1:26" ht="15.75" customHeight="1" x14ac:dyDescent="0.2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spans="1:26" ht="15.75" customHeight="1" x14ac:dyDescent="0.2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spans="1:26" ht="15.75" customHeight="1" x14ac:dyDescent="0.2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spans="1:26" ht="15.75" customHeight="1" x14ac:dyDescent="0.2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spans="1:26" ht="15.75" customHeight="1" x14ac:dyDescent="0.2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spans="1:26" ht="15.75" customHeight="1" x14ac:dyDescent="0.2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spans="1:26" ht="15.75" customHeight="1" x14ac:dyDescent="0.2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spans="1:26" ht="15.75" customHeight="1" x14ac:dyDescent="0.2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spans="1:26" ht="15.75" customHeight="1" x14ac:dyDescent="0.2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spans="1:26" ht="15.75" customHeight="1" x14ac:dyDescent="0.2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spans="1:26" ht="15.75" customHeight="1" x14ac:dyDescent="0.2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spans="1:26" ht="15.75" customHeight="1" x14ac:dyDescent="0.2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spans="1:26" ht="15.75" customHeight="1" x14ac:dyDescent="0.2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spans="1:26" ht="15.75" customHeight="1" x14ac:dyDescent="0.2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spans="1:26" ht="15.75" customHeight="1" x14ac:dyDescent="0.2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spans="1:26" ht="15.75" customHeight="1" x14ac:dyDescent="0.2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spans="1:26" ht="15.75" customHeight="1" x14ac:dyDescent="0.2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spans="1:26" ht="15.75" customHeight="1" x14ac:dyDescent="0.2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spans="1:26" ht="15.75" customHeight="1" x14ac:dyDescent="0.2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spans="1:26" ht="15.75" customHeight="1" x14ac:dyDescent="0.2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spans="1:26" ht="15.75" customHeight="1" x14ac:dyDescent="0.2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spans="1:26" ht="15.75" customHeight="1" x14ac:dyDescent="0.2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spans="1:26" ht="15.75" customHeight="1" x14ac:dyDescent="0.2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spans="1:26" ht="15.75" customHeight="1" x14ac:dyDescent="0.2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spans="1:26" ht="15.75" customHeight="1" x14ac:dyDescent="0.2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spans="1:26" ht="15.75" customHeight="1" x14ac:dyDescent="0.2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spans="1:26" ht="15.75" customHeight="1" x14ac:dyDescent="0.2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spans="1:26" ht="15.75" customHeight="1" x14ac:dyDescent="0.2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spans="1:26" ht="15.75" customHeight="1" x14ac:dyDescent="0.2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spans="1:26" ht="15.75" customHeight="1" x14ac:dyDescent="0.2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spans="1:26" ht="15.75" customHeight="1" x14ac:dyDescent="0.2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spans="1:26" ht="15.75" customHeight="1" x14ac:dyDescent="0.2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spans="1:26" ht="15.75" customHeight="1" x14ac:dyDescent="0.2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spans="1:26" ht="15.75" customHeight="1" x14ac:dyDescent="0.2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spans="1:26" ht="15.75" customHeight="1" x14ac:dyDescent="0.2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spans="1:26" ht="15.75" customHeight="1" x14ac:dyDescent="0.2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spans="1:26" ht="15.75" customHeight="1" x14ac:dyDescent="0.2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spans="1:26" ht="15.75" customHeight="1" x14ac:dyDescent="0.2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spans="1:26" ht="15.75" customHeight="1" x14ac:dyDescent="0.2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spans="1:26" ht="15.75" customHeight="1" x14ac:dyDescent="0.2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spans="1:26" ht="15.75" customHeight="1" x14ac:dyDescent="0.2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spans="1:26" ht="15.75" customHeight="1" x14ac:dyDescent="0.2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spans="1:26" ht="15.75" customHeight="1" x14ac:dyDescent="0.2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spans="1:26" ht="15.75" customHeight="1" x14ac:dyDescent="0.2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spans="1:26" ht="15.75" customHeight="1" x14ac:dyDescent="0.2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spans="1:26" ht="15.75" customHeight="1" x14ac:dyDescent="0.2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spans="1:26" ht="15.75" customHeight="1" x14ac:dyDescent="0.2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spans="1:26" ht="15.75" customHeight="1" x14ac:dyDescent="0.2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spans="1:26" ht="15.75" customHeight="1" x14ac:dyDescent="0.2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spans="1:26" ht="15.75" customHeight="1" x14ac:dyDescent="0.2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spans="1:26" ht="15.75" customHeight="1" x14ac:dyDescent="0.2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spans="1:26" ht="15.75" customHeight="1" x14ac:dyDescent="0.2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spans="1:26" ht="15.75" customHeight="1" x14ac:dyDescent="0.2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spans="1:26" ht="15.75" customHeight="1" x14ac:dyDescent="0.2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spans="1:26" ht="15.75" customHeight="1" x14ac:dyDescent="0.2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spans="1:26" ht="15.75" customHeight="1" x14ac:dyDescent="0.2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spans="1:26" ht="15.75" customHeight="1" x14ac:dyDescent="0.2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spans="1:26" ht="15.75" customHeight="1" x14ac:dyDescent="0.2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spans="1:26" ht="15.75" customHeight="1" x14ac:dyDescent="0.2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spans="1:26" ht="15.75" customHeight="1" x14ac:dyDescent="0.2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spans="1:26" ht="15.75" customHeight="1" x14ac:dyDescent="0.2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spans="1:26" ht="15.75" customHeight="1" x14ac:dyDescent="0.2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spans="1:26" ht="15.75" customHeight="1" x14ac:dyDescent="0.2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spans="1:26" ht="15.75" customHeight="1" x14ac:dyDescent="0.2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spans="1:26" ht="15.75" customHeight="1" x14ac:dyDescent="0.2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spans="1:26" ht="15.75" customHeight="1" x14ac:dyDescent="0.2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spans="1:26" ht="15.75" customHeight="1" x14ac:dyDescent="0.2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spans="1:26" ht="15.75" customHeight="1" x14ac:dyDescent="0.2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spans="1:26" ht="15.75" customHeight="1" x14ac:dyDescent="0.2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spans="1:26" ht="15.75" customHeight="1" x14ac:dyDescent="0.2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spans="1:26" ht="15.75" customHeight="1" x14ac:dyDescent="0.2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spans="1:26" ht="15.75" customHeight="1" x14ac:dyDescent="0.2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spans="1:26" ht="15.75" customHeight="1" x14ac:dyDescent="0.2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spans="1:26" ht="15.75" customHeight="1" x14ac:dyDescent="0.2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spans="1:26" ht="15.75" customHeight="1" x14ac:dyDescent="0.2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spans="1:26" ht="15.75" customHeight="1" x14ac:dyDescent="0.2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spans="1:26" ht="15.75" customHeight="1" x14ac:dyDescent="0.2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spans="1:26" ht="15.75" customHeight="1" x14ac:dyDescent="0.2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spans="1:26" ht="15.75" customHeight="1" x14ac:dyDescent="0.2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spans="1:26" ht="15.75" customHeight="1" x14ac:dyDescent="0.2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spans="1:26" ht="15.75" customHeight="1" x14ac:dyDescent="0.2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spans="1:26" ht="15.75" customHeight="1" x14ac:dyDescent="0.2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spans="1:26" ht="15.75" customHeight="1" x14ac:dyDescent="0.2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spans="1:26" ht="15.75" customHeight="1" x14ac:dyDescent="0.2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spans="1:26" ht="15.75" customHeight="1" x14ac:dyDescent="0.2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spans="1:26" ht="15.75" customHeight="1" x14ac:dyDescent="0.2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spans="1:26" ht="15.75" customHeight="1" x14ac:dyDescent="0.2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spans="1:26" ht="15.75" customHeight="1" x14ac:dyDescent="0.2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spans="1:26" ht="15.75" customHeight="1" x14ac:dyDescent="0.2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spans="1:26" ht="15.75" customHeight="1" x14ac:dyDescent="0.2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spans="1:26" ht="15.75" customHeight="1" x14ac:dyDescent="0.2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spans="1:26" ht="15.75" customHeight="1" x14ac:dyDescent="0.2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spans="1:26" ht="15.75" customHeight="1" x14ac:dyDescent="0.2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spans="1:26" ht="15.75" customHeight="1" x14ac:dyDescent="0.2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spans="1:26" ht="15.75" customHeight="1" x14ac:dyDescent="0.2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spans="1:26" ht="15.75" customHeight="1" x14ac:dyDescent="0.2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spans="1:26" ht="15.75" customHeight="1" x14ac:dyDescent="0.2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spans="1:26" ht="15.75" customHeight="1" x14ac:dyDescent="0.2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spans="1:26" ht="15.75" customHeight="1" x14ac:dyDescent="0.2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spans="1:26" ht="15.75" customHeight="1" x14ac:dyDescent="0.2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spans="1:26" ht="15.75" customHeight="1" x14ac:dyDescent="0.2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spans="1:26" ht="15.75" customHeight="1" x14ac:dyDescent="0.2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spans="1:26" ht="15.75" customHeight="1" x14ac:dyDescent="0.2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spans="1:26" ht="15.75" customHeight="1" x14ac:dyDescent="0.2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spans="1:26" ht="15.75" customHeight="1" x14ac:dyDescent="0.2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spans="1:26" ht="15.75" customHeight="1" x14ac:dyDescent="0.2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spans="1:26" ht="15.75" customHeight="1" x14ac:dyDescent="0.2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spans="1:26" ht="15.75" customHeight="1" x14ac:dyDescent="0.2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spans="1:26" ht="15.75" customHeight="1" x14ac:dyDescent="0.2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spans="1:26" ht="15.75" customHeight="1" x14ac:dyDescent="0.2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spans="1:26" ht="15.75" customHeight="1" x14ac:dyDescent="0.2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spans="1:26" ht="15.75" customHeight="1" x14ac:dyDescent="0.2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spans="1:26" ht="15.75" customHeight="1" x14ac:dyDescent="0.2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spans="1:26" ht="15.75" customHeight="1" x14ac:dyDescent="0.2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spans="1:26" ht="15.75" customHeight="1" x14ac:dyDescent="0.2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spans="1:26" ht="15.75" customHeight="1" x14ac:dyDescent="0.2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spans="1:26" ht="15.75" customHeight="1" x14ac:dyDescent="0.2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spans="1:26" ht="15.75" customHeight="1" x14ac:dyDescent="0.2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spans="1:26" ht="15.75" customHeight="1" x14ac:dyDescent="0.2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spans="1:26" ht="15.75" customHeight="1" x14ac:dyDescent="0.2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spans="1:26" ht="15.75" customHeight="1" x14ac:dyDescent="0.2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spans="1:26" ht="15.75" customHeight="1" x14ac:dyDescent="0.2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spans="1:26" ht="15.75" customHeight="1" x14ac:dyDescent="0.2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spans="1:26" ht="15.75" customHeight="1" x14ac:dyDescent="0.2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spans="1:26" ht="15.75" customHeight="1" x14ac:dyDescent="0.2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spans="1:26" ht="15.75" customHeight="1" x14ac:dyDescent="0.2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spans="1:26" ht="15.75" customHeight="1" x14ac:dyDescent="0.2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spans="1:26" ht="15.75" customHeight="1" x14ac:dyDescent="0.2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spans="1:26" ht="15.75" customHeight="1" x14ac:dyDescent="0.2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spans="1:26" ht="15.75" customHeight="1" x14ac:dyDescent="0.2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spans="1:26" ht="15.75" customHeight="1" x14ac:dyDescent="0.2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spans="1:26" ht="15.75" customHeight="1" x14ac:dyDescent="0.2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spans="1:26" ht="15.75" customHeight="1" x14ac:dyDescent="0.2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spans="1:26" ht="15.75" customHeight="1" x14ac:dyDescent="0.2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spans="1:26" ht="15.75" customHeight="1" x14ac:dyDescent="0.2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spans="1:26" ht="15.75" customHeight="1" x14ac:dyDescent="0.2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spans="1:26" ht="15.75" customHeight="1" x14ac:dyDescent="0.2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spans="1:26" ht="15.75" customHeight="1" x14ac:dyDescent="0.2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spans="1:26" ht="15.75" customHeight="1" x14ac:dyDescent="0.2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spans="1:26" ht="15.75" customHeight="1" x14ac:dyDescent="0.2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spans="1:26" ht="15.75" customHeight="1" x14ac:dyDescent="0.2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spans="1:26" ht="15.75" customHeight="1" x14ac:dyDescent="0.2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spans="1:26" ht="15.75" customHeight="1" x14ac:dyDescent="0.2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spans="1:26" ht="15.75" customHeight="1" x14ac:dyDescent="0.2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spans="1:26" ht="15.75" customHeight="1" x14ac:dyDescent="0.2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spans="1:26" ht="15.75" customHeight="1" x14ac:dyDescent="0.2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spans="1:26" ht="15.75" customHeight="1" x14ac:dyDescent="0.2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spans="1:26" ht="15.75" customHeight="1" x14ac:dyDescent="0.2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spans="1:26" ht="15.75" customHeight="1" x14ac:dyDescent="0.2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spans="1:26" ht="15.75" customHeight="1" x14ac:dyDescent="0.2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spans="1:26" ht="15.75" customHeight="1" x14ac:dyDescent="0.2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spans="1:26" ht="15.75" customHeight="1" x14ac:dyDescent="0.2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spans="1:26" ht="15.75" customHeight="1" x14ac:dyDescent="0.2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spans="1:26" ht="15.75" customHeight="1" x14ac:dyDescent="0.2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spans="1:26" ht="15.75" customHeight="1" x14ac:dyDescent="0.2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spans="1:26" ht="15.75" customHeight="1" x14ac:dyDescent="0.2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spans="1:26" ht="15.75" customHeight="1" x14ac:dyDescent="0.2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spans="1:26" ht="15.75" customHeight="1" x14ac:dyDescent="0.2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spans="1:26" ht="15.75" customHeight="1" x14ac:dyDescent="0.2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spans="1:26" ht="15.75" customHeight="1" x14ac:dyDescent="0.2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spans="1:26" ht="15.75" customHeight="1" x14ac:dyDescent="0.2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spans="1:26" ht="15.75" customHeight="1" x14ac:dyDescent="0.2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spans="1:26" ht="15.75" customHeight="1" x14ac:dyDescent="0.2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spans="1:26" ht="15.75" customHeight="1" x14ac:dyDescent="0.2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spans="1:26" ht="15.75" customHeight="1" x14ac:dyDescent="0.2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spans="1:26" ht="15.75" customHeight="1" x14ac:dyDescent="0.2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spans="1:26" ht="15.75" customHeight="1" x14ac:dyDescent="0.2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spans="1:26" ht="15.75" customHeight="1" x14ac:dyDescent="0.2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spans="1:26" ht="15.75" customHeight="1" x14ac:dyDescent="0.2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spans="1:26" ht="15.75" customHeight="1" x14ac:dyDescent="0.2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spans="1:26" ht="15.75" customHeight="1" x14ac:dyDescent="0.2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spans="1:26" ht="15.75" customHeight="1" x14ac:dyDescent="0.2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spans="1:26" ht="15.75" customHeight="1" x14ac:dyDescent="0.2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spans="1:26" ht="15.75" customHeight="1" x14ac:dyDescent="0.2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spans="1:26" ht="15.75" customHeight="1" x14ac:dyDescent="0.2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spans="1:26" ht="15.75" customHeight="1" x14ac:dyDescent="0.2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spans="1:26" ht="15.75" customHeight="1" x14ac:dyDescent="0.2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spans="1:26" ht="15.75" customHeight="1" x14ac:dyDescent="0.2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spans="1:26" ht="15.75" customHeight="1" x14ac:dyDescent="0.2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spans="1:26" ht="15.75" customHeight="1" x14ac:dyDescent="0.2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spans="1:26" ht="15.75" customHeight="1" x14ac:dyDescent="0.2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spans="1:26" ht="15.75" customHeight="1" x14ac:dyDescent="0.2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spans="1:26" ht="15.75" customHeight="1" x14ac:dyDescent="0.2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spans="1:26" ht="15.75" customHeight="1" x14ac:dyDescent="0.2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spans="1:26" ht="15.75" customHeight="1" x14ac:dyDescent="0.2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spans="1:26" ht="15.75" customHeight="1" x14ac:dyDescent="0.2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spans="1:26" ht="15.75" customHeight="1" x14ac:dyDescent="0.2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spans="1:26" ht="15.75" customHeight="1" x14ac:dyDescent="0.2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spans="1:26" ht="15.75" customHeight="1" x14ac:dyDescent="0.2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spans="1:26" ht="15.75" customHeight="1" x14ac:dyDescent="0.2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spans="1:26" ht="15.75" customHeight="1" x14ac:dyDescent="0.2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spans="1:26" ht="15.75" customHeight="1" x14ac:dyDescent="0.2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spans="1:26" ht="15.75" customHeight="1" x14ac:dyDescent="0.2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spans="1:26" ht="15.75" customHeight="1" x14ac:dyDescent="0.2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spans="1:26" ht="15.75" customHeight="1" x14ac:dyDescent="0.2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spans="1:26" ht="15.75" customHeight="1" x14ac:dyDescent="0.2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spans="1:26" ht="15.75" customHeight="1" x14ac:dyDescent="0.2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spans="1:26" ht="15.75" customHeight="1" x14ac:dyDescent="0.2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spans="1:26" ht="15.75" customHeight="1" x14ac:dyDescent="0.2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spans="1:26" ht="15.75" customHeight="1" x14ac:dyDescent="0.2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spans="1:26" ht="15.75" customHeight="1" x14ac:dyDescent="0.2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spans="1:26" ht="15.75" customHeight="1" x14ac:dyDescent="0.2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spans="1:26" ht="15.75" customHeight="1" x14ac:dyDescent="0.2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spans="1:26" ht="15.75" customHeight="1" x14ac:dyDescent="0.2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spans="1:26" ht="15.75" customHeight="1" x14ac:dyDescent="0.2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spans="1:26" ht="15.75" customHeight="1" x14ac:dyDescent="0.2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spans="1:26" ht="15.75" customHeight="1" x14ac:dyDescent="0.2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spans="1:26" ht="15.75" customHeight="1" x14ac:dyDescent="0.2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spans="1:26" ht="15.75" customHeight="1" x14ac:dyDescent="0.2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spans="1:26" ht="15.75" customHeight="1" x14ac:dyDescent="0.2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spans="1:26" ht="15.75" customHeight="1" x14ac:dyDescent="0.2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spans="1:26" ht="15.75" customHeight="1" x14ac:dyDescent="0.2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spans="1:26" ht="15.75" customHeight="1" x14ac:dyDescent="0.2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spans="1:26" ht="15.75" customHeight="1" x14ac:dyDescent="0.2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spans="1:26" ht="15.75" customHeight="1" x14ac:dyDescent="0.2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spans="1:26" ht="15.75" customHeight="1" x14ac:dyDescent="0.2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spans="1:26" ht="15.75" customHeight="1" x14ac:dyDescent="0.2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spans="1:26" ht="15.75" customHeight="1" x14ac:dyDescent="0.2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spans="1:26" ht="15.75" customHeight="1" x14ac:dyDescent="0.2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spans="1:26" ht="15.75" customHeight="1" x14ac:dyDescent="0.2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spans="1:26" ht="15.75" customHeight="1" x14ac:dyDescent="0.2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spans="1:26" ht="15.75" customHeight="1" x14ac:dyDescent="0.2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spans="1:26" ht="15.75" customHeight="1" x14ac:dyDescent="0.2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spans="1:26" ht="15.75" customHeight="1" x14ac:dyDescent="0.2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spans="1:26" ht="15.75" customHeight="1" x14ac:dyDescent="0.2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spans="1:26" ht="15.75" customHeight="1" x14ac:dyDescent="0.2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spans="1:26" ht="15.75" customHeight="1" x14ac:dyDescent="0.2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spans="1:26" ht="15.75" customHeight="1" x14ac:dyDescent="0.2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spans="1:26" ht="15.75" customHeight="1" x14ac:dyDescent="0.2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spans="1:26" ht="15.75" customHeight="1" x14ac:dyDescent="0.2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spans="1:26" ht="15.75" customHeight="1" x14ac:dyDescent="0.2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spans="1:26" ht="15.75" customHeight="1" x14ac:dyDescent="0.2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spans="1:26" ht="15.75" customHeight="1" x14ac:dyDescent="0.2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spans="1:26" ht="15.75" customHeight="1" x14ac:dyDescent="0.2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spans="1:26" ht="15.75" customHeight="1" x14ac:dyDescent="0.2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spans="1:26" ht="15.75" customHeight="1" x14ac:dyDescent="0.2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spans="1:26" ht="15.75" customHeight="1" x14ac:dyDescent="0.2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spans="1:26" ht="15.75" customHeight="1" x14ac:dyDescent="0.2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spans="1:26" ht="15.75" customHeight="1" x14ac:dyDescent="0.2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spans="1:26" ht="15.75" customHeight="1" x14ac:dyDescent="0.2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spans="1:26" ht="15.75" customHeight="1" x14ac:dyDescent="0.2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spans="1:26" ht="15.75" customHeight="1" x14ac:dyDescent="0.2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spans="1:26" ht="15.75" customHeight="1" x14ac:dyDescent="0.2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spans="1:26" ht="15.75" customHeight="1" x14ac:dyDescent="0.2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spans="1:26" ht="15.75" customHeight="1" x14ac:dyDescent="0.2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spans="1:26" ht="15.75" customHeight="1" x14ac:dyDescent="0.2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spans="1:26" ht="15.75" customHeight="1" x14ac:dyDescent="0.2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spans="1:26" ht="15.75" customHeight="1" x14ac:dyDescent="0.2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spans="1:26" ht="15.75" customHeight="1" x14ac:dyDescent="0.2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spans="1:26" ht="15.75" customHeight="1" x14ac:dyDescent="0.2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spans="1:26" ht="15.75" customHeight="1" x14ac:dyDescent="0.2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spans="1:26" ht="15.75" customHeight="1" x14ac:dyDescent="0.2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spans="1:26" ht="15.75" customHeight="1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spans="1:26" ht="15.75" customHeight="1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spans="1:26" ht="15.75" customHeight="1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spans="1:26" ht="15.75" customHeight="1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spans="1:26" ht="15.75" customHeight="1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spans="1:26" ht="15.75" customHeight="1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spans="1:26" ht="15.75" customHeight="1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spans="1:26" ht="15.75" customHeight="1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spans="1:26" ht="15.75" customHeight="1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spans="1:26" ht="15.75" customHeight="1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spans="1:26" ht="15.75" customHeight="1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spans="1:26" ht="15.75" customHeight="1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spans="1:26" ht="15.75" customHeight="1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spans="1:26" ht="15.75" customHeight="1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spans="1:26" ht="15.75" customHeight="1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spans="1:26" ht="15.75" customHeight="1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spans="1:26" ht="15.75" customHeight="1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spans="1:26" ht="15.75" customHeight="1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spans="1:26" ht="15.75" customHeight="1" x14ac:dyDescent="0.2">
      <c r="A611" s="27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spans="1:26" ht="15.75" customHeight="1" x14ac:dyDescent="0.2">
      <c r="A612" s="27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spans="1:26" ht="15.75" customHeight="1" x14ac:dyDescent="0.2">
      <c r="A613" s="27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spans="1:26" ht="15.75" customHeight="1" x14ac:dyDescent="0.2">
      <c r="A614" s="27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spans="1:26" ht="15.75" customHeight="1" x14ac:dyDescent="0.2">
      <c r="A615" s="27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spans="1:26" ht="15.75" customHeight="1" x14ac:dyDescent="0.2">
      <c r="A616" s="27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spans="1:26" ht="15.75" customHeight="1" x14ac:dyDescent="0.2">
      <c r="A617" s="27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spans="1:26" ht="15.75" customHeight="1" x14ac:dyDescent="0.2">
      <c r="A618" s="27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spans="1:26" ht="15.75" customHeight="1" x14ac:dyDescent="0.2">
      <c r="A619" s="27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spans="1:26" ht="15.75" customHeight="1" x14ac:dyDescent="0.2">
      <c r="A620" s="27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spans="1:26" ht="15.75" customHeight="1" x14ac:dyDescent="0.2">
      <c r="A621" s="27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spans="1:26" ht="15.75" customHeight="1" x14ac:dyDescent="0.2">
      <c r="A622" s="27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spans="1:26" ht="15.75" customHeight="1" x14ac:dyDescent="0.2">
      <c r="A623" s="27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spans="1:26" ht="15.75" customHeight="1" x14ac:dyDescent="0.2">
      <c r="A624" s="27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spans="1:26" ht="15.75" customHeight="1" x14ac:dyDescent="0.2">
      <c r="A625" s="27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spans="1:26" ht="15.75" customHeight="1" x14ac:dyDescent="0.2">
      <c r="A626" s="27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spans="1:26" ht="15.75" customHeight="1" x14ac:dyDescent="0.2">
      <c r="A627" s="27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spans="1:26" ht="15.75" customHeight="1" x14ac:dyDescent="0.2">
      <c r="A628" s="27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spans="1:26" ht="15.75" customHeight="1" x14ac:dyDescent="0.2">
      <c r="A629" s="27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spans="1:26" ht="15.75" customHeight="1" x14ac:dyDescent="0.2">
      <c r="A630" s="27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spans="1:26" ht="15.75" customHeight="1" x14ac:dyDescent="0.2">
      <c r="A631" s="27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spans="1:26" ht="15.75" customHeight="1" x14ac:dyDescent="0.2">
      <c r="A632" s="27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spans="1:26" ht="15.75" customHeight="1" x14ac:dyDescent="0.2">
      <c r="A633" s="27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spans="1:26" ht="15.75" customHeight="1" x14ac:dyDescent="0.2">
      <c r="A634" s="27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spans="1:26" ht="15.75" customHeight="1" x14ac:dyDescent="0.2">
      <c r="A635" s="27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spans="1:26" ht="15.75" customHeight="1" x14ac:dyDescent="0.2">
      <c r="A636" s="27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spans="1:26" ht="15.75" customHeight="1" x14ac:dyDescent="0.2">
      <c r="A637" s="27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spans="1:26" ht="15.75" customHeight="1" x14ac:dyDescent="0.2">
      <c r="A638" s="27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spans="1:26" ht="15.75" customHeight="1" x14ac:dyDescent="0.2">
      <c r="A639" s="27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spans="1:26" ht="15.75" customHeight="1" x14ac:dyDescent="0.2">
      <c r="A640" s="27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spans="1:26" ht="15.75" customHeight="1" x14ac:dyDescent="0.2">
      <c r="A641" s="27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spans="1:26" ht="15.75" customHeight="1" x14ac:dyDescent="0.2">
      <c r="A642" s="27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spans="1:26" ht="15.75" customHeight="1" x14ac:dyDescent="0.2">
      <c r="A643" s="27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spans="1:26" ht="15.75" customHeight="1" x14ac:dyDescent="0.2">
      <c r="A644" s="27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spans="1:26" ht="15.75" customHeight="1" x14ac:dyDescent="0.2">
      <c r="A645" s="27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spans="1:26" ht="15.75" customHeight="1" x14ac:dyDescent="0.2">
      <c r="A646" s="27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spans="1:26" ht="15.75" customHeight="1" x14ac:dyDescent="0.2">
      <c r="A647" s="27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spans="1:26" ht="15.75" customHeight="1" x14ac:dyDescent="0.2">
      <c r="A648" s="27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spans="1:26" ht="15.75" customHeight="1" x14ac:dyDescent="0.2">
      <c r="A649" s="27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spans="1:26" ht="15.75" customHeight="1" x14ac:dyDescent="0.2">
      <c r="A650" s="27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spans="1:26" ht="15.75" customHeight="1" x14ac:dyDescent="0.2">
      <c r="A651" s="27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spans="1:26" ht="15.75" customHeight="1" x14ac:dyDescent="0.2">
      <c r="A652" s="27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spans="1:26" ht="15.75" customHeight="1" x14ac:dyDescent="0.2">
      <c r="A653" s="27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spans="1:26" ht="15.75" customHeight="1" x14ac:dyDescent="0.2">
      <c r="A654" s="27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spans="1:26" ht="15.75" customHeight="1" x14ac:dyDescent="0.2">
      <c r="A655" s="27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spans="1:26" ht="15.75" customHeight="1" x14ac:dyDescent="0.2">
      <c r="A656" s="27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spans="1:26" ht="15.75" customHeight="1" x14ac:dyDescent="0.2">
      <c r="A657" s="27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spans="1:26" ht="15.75" customHeight="1" x14ac:dyDescent="0.2">
      <c r="A658" s="27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spans="1:26" ht="15.75" customHeight="1" x14ac:dyDescent="0.2">
      <c r="A659" s="27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spans="1:26" ht="15.75" customHeight="1" x14ac:dyDescent="0.2">
      <c r="A660" s="27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spans="1:26" ht="15.75" customHeight="1" x14ac:dyDescent="0.2">
      <c r="A661" s="27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spans="1:26" ht="15.75" customHeight="1" x14ac:dyDescent="0.2">
      <c r="A662" s="27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spans="1:26" ht="15.75" customHeight="1" x14ac:dyDescent="0.2">
      <c r="A663" s="27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spans="1:26" ht="15.75" customHeight="1" x14ac:dyDescent="0.2">
      <c r="A664" s="27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spans="1:26" ht="15.75" customHeight="1" x14ac:dyDescent="0.2">
      <c r="A665" s="27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spans="1:26" ht="15.75" customHeight="1" x14ac:dyDescent="0.2">
      <c r="A666" s="27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spans="1:26" ht="15.75" customHeight="1" x14ac:dyDescent="0.2">
      <c r="A667" s="27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spans="1:26" ht="15.75" customHeight="1" x14ac:dyDescent="0.2">
      <c r="A668" s="27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spans="1:26" ht="15.75" customHeight="1" x14ac:dyDescent="0.2">
      <c r="A669" s="27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spans="1:26" ht="15.75" customHeight="1" x14ac:dyDescent="0.2">
      <c r="A670" s="27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spans="1:26" ht="15.75" customHeight="1" x14ac:dyDescent="0.2">
      <c r="A671" s="27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spans="1:26" ht="15.75" customHeight="1" x14ac:dyDescent="0.2">
      <c r="A672" s="27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spans="1:26" ht="15.75" customHeight="1" x14ac:dyDescent="0.2">
      <c r="A673" s="27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spans="1:26" ht="15.75" customHeight="1" x14ac:dyDescent="0.2">
      <c r="A674" s="27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spans="1:26" ht="15.75" customHeight="1" x14ac:dyDescent="0.2">
      <c r="A675" s="27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spans="1:26" ht="15.75" customHeight="1" x14ac:dyDescent="0.2">
      <c r="A676" s="27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spans="1:26" ht="15.75" customHeight="1" x14ac:dyDescent="0.2">
      <c r="A677" s="27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spans="1:26" ht="15.75" customHeight="1" x14ac:dyDescent="0.2">
      <c r="A678" s="27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spans="1:26" ht="15.75" customHeight="1" x14ac:dyDescent="0.2">
      <c r="A679" s="27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spans="1:26" ht="15.75" customHeight="1" x14ac:dyDescent="0.2">
      <c r="A680" s="27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spans="1:26" ht="15.75" customHeight="1" x14ac:dyDescent="0.2">
      <c r="A681" s="27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spans="1:26" ht="15.75" customHeight="1" x14ac:dyDescent="0.2">
      <c r="A682" s="27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spans="1:26" ht="15.75" customHeight="1" x14ac:dyDescent="0.2">
      <c r="A683" s="27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spans="1:26" ht="15.75" customHeight="1" x14ac:dyDescent="0.2">
      <c r="A684" s="27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spans="1:26" ht="15.75" customHeight="1" x14ac:dyDescent="0.2">
      <c r="A685" s="27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spans="1:26" ht="15.75" customHeight="1" x14ac:dyDescent="0.2">
      <c r="A686" s="27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spans="1:26" ht="15.75" customHeight="1" x14ac:dyDescent="0.2">
      <c r="A687" s="27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spans="1:26" ht="15.75" customHeight="1" x14ac:dyDescent="0.2">
      <c r="A688" s="27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spans="1:26" ht="15.75" customHeight="1" x14ac:dyDescent="0.2">
      <c r="A689" s="27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spans="1:26" ht="15.75" customHeight="1" x14ac:dyDescent="0.2">
      <c r="A690" s="27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spans="1:26" ht="15.75" customHeight="1" x14ac:dyDescent="0.2">
      <c r="A691" s="27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spans="1:26" ht="15.75" customHeight="1" x14ac:dyDescent="0.2">
      <c r="A692" s="27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spans="1:26" ht="15.75" customHeight="1" x14ac:dyDescent="0.2">
      <c r="A693" s="27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spans="1:26" ht="15.75" customHeight="1" x14ac:dyDescent="0.2">
      <c r="A694" s="27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spans="1:26" ht="15.75" customHeight="1" x14ac:dyDescent="0.2">
      <c r="A695" s="27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spans="1:26" ht="15.75" customHeight="1" x14ac:dyDescent="0.2">
      <c r="A696" s="27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spans="1:26" ht="15.75" customHeight="1" x14ac:dyDescent="0.2">
      <c r="A697" s="27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spans="1:26" ht="15.75" customHeight="1" x14ac:dyDescent="0.2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spans="1:26" ht="15.75" customHeight="1" x14ac:dyDescent="0.2">
      <c r="A699" s="27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spans="1:26" ht="15.75" customHeight="1" x14ac:dyDescent="0.2">
      <c r="A700" s="27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spans="1:26" ht="15.75" customHeight="1" x14ac:dyDescent="0.2">
      <c r="A701" s="27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spans="1:26" ht="15.75" customHeight="1" x14ac:dyDescent="0.2">
      <c r="A702" s="27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spans="1:26" ht="15.75" customHeight="1" x14ac:dyDescent="0.2">
      <c r="A703" s="27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spans="1:26" ht="15.75" customHeight="1" x14ac:dyDescent="0.2">
      <c r="A704" s="27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spans="1:26" ht="15.75" customHeight="1" x14ac:dyDescent="0.2">
      <c r="A705" s="27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spans="1:26" ht="15.75" customHeight="1" x14ac:dyDescent="0.2">
      <c r="A706" s="27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spans="1:26" ht="15.75" customHeight="1" x14ac:dyDescent="0.2">
      <c r="A707" s="27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spans="1:26" ht="15.75" customHeight="1" x14ac:dyDescent="0.2">
      <c r="A708" s="27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spans="1:26" ht="15.75" customHeight="1" x14ac:dyDescent="0.2">
      <c r="A709" s="27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spans="1:26" ht="15.75" customHeight="1" x14ac:dyDescent="0.2">
      <c r="A710" s="27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spans="1:26" ht="15.75" customHeight="1" x14ac:dyDescent="0.2">
      <c r="A711" s="27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spans="1:26" ht="15.75" customHeight="1" x14ac:dyDescent="0.2">
      <c r="A712" s="27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spans="1:26" ht="15.75" customHeight="1" x14ac:dyDescent="0.2">
      <c r="A713" s="27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spans="1:26" ht="15.75" customHeight="1" x14ac:dyDescent="0.2">
      <c r="A714" s="27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spans="1:26" ht="15.75" customHeight="1" x14ac:dyDescent="0.2">
      <c r="A715" s="27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spans="1:26" ht="15.75" customHeight="1" x14ac:dyDescent="0.2">
      <c r="A716" s="27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spans="1:26" ht="15.75" customHeight="1" x14ac:dyDescent="0.2">
      <c r="A717" s="27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spans="1:26" ht="15.75" customHeight="1" x14ac:dyDescent="0.2">
      <c r="A718" s="27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spans="1:26" ht="15.75" customHeight="1" x14ac:dyDescent="0.2">
      <c r="A719" s="27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spans="1:26" ht="15.75" customHeight="1" x14ac:dyDescent="0.2">
      <c r="A720" s="27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spans="1:26" ht="15.75" customHeight="1" x14ac:dyDescent="0.2">
      <c r="A721" s="27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spans="1:26" ht="15.75" customHeight="1" x14ac:dyDescent="0.2">
      <c r="A722" s="27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spans="1:26" ht="15.75" customHeight="1" x14ac:dyDescent="0.2">
      <c r="A723" s="27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spans="1:26" ht="15.75" customHeight="1" x14ac:dyDescent="0.2">
      <c r="A724" s="27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spans="1:26" ht="15.75" customHeight="1" x14ac:dyDescent="0.2">
      <c r="A725" s="27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spans="1:26" ht="15.75" customHeight="1" x14ac:dyDescent="0.2">
      <c r="A726" s="27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spans="1:26" ht="15.75" customHeight="1" x14ac:dyDescent="0.2">
      <c r="A727" s="27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spans="1:26" ht="15.75" customHeight="1" x14ac:dyDescent="0.2">
      <c r="A728" s="27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spans="1:26" ht="15.75" customHeight="1" x14ac:dyDescent="0.2">
      <c r="A729" s="27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spans="1:26" ht="15.75" customHeight="1" x14ac:dyDescent="0.2">
      <c r="A730" s="27"/>
      <c r="B730" s="27"/>
      <c r="C730" s="27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spans="1:26" ht="15.75" customHeight="1" x14ac:dyDescent="0.2">
      <c r="A731" s="27"/>
      <c r="B731" s="27"/>
      <c r="C731" s="27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spans="1:26" ht="15.75" customHeight="1" x14ac:dyDescent="0.2">
      <c r="A732" s="27"/>
      <c r="B732" s="27"/>
      <c r="C732" s="27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spans="1:26" ht="15.75" customHeight="1" x14ac:dyDescent="0.2">
      <c r="A733" s="27"/>
      <c r="B733" s="27"/>
      <c r="C733" s="27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spans="1:26" ht="15.75" customHeight="1" x14ac:dyDescent="0.2">
      <c r="A734" s="27"/>
      <c r="B734" s="27"/>
      <c r="C734" s="2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spans="1:26" ht="15.75" customHeight="1" x14ac:dyDescent="0.2">
      <c r="A735" s="27"/>
      <c r="B735" s="27"/>
      <c r="C735" s="27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spans="1:26" ht="15.75" customHeight="1" x14ac:dyDescent="0.2">
      <c r="A736" s="27"/>
      <c r="B736" s="27"/>
      <c r="C736" s="27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spans="1:26" ht="15.75" customHeight="1" x14ac:dyDescent="0.2">
      <c r="A737" s="27"/>
      <c r="B737" s="27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spans="1:26" ht="15.75" customHeight="1" x14ac:dyDescent="0.2">
      <c r="A738" s="27"/>
      <c r="B738" s="27"/>
      <c r="C738" s="27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spans="1:26" ht="15.75" customHeight="1" x14ac:dyDescent="0.2">
      <c r="A739" s="27"/>
      <c r="B739" s="27"/>
      <c r="C739" s="27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spans="1:26" ht="15.75" customHeight="1" x14ac:dyDescent="0.2">
      <c r="A740" s="27"/>
      <c r="B740" s="27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spans="1:26" ht="15.75" customHeight="1" x14ac:dyDescent="0.2">
      <c r="A741" s="27"/>
      <c r="B741" s="27"/>
      <c r="C741" s="27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spans="1:26" ht="15.75" customHeight="1" x14ac:dyDescent="0.2">
      <c r="A742" s="27"/>
      <c r="B742" s="27"/>
      <c r="C742" s="27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spans="1:26" ht="15.75" customHeight="1" x14ac:dyDescent="0.2">
      <c r="A743" s="27"/>
      <c r="B743" s="27"/>
      <c r="C743" s="27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spans="1:26" ht="15.75" customHeight="1" x14ac:dyDescent="0.2">
      <c r="A744" s="27"/>
      <c r="B744" s="27"/>
      <c r="C744" s="27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spans="1:26" ht="15.75" customHeight="1" x14ac:dyDescent="0.2">
      <c r="A745" s="27"/>
      <c r="B745" s="27"/>
      <c r="C745" s="27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spans="1:26" ht="15.75" customHeight="1" x14ac:dyDescent="0.2">
      <c r="A746" s="27"/>
      <c r="B746" s="27"/>
      <c r="C746" s="27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spans="1:26" ht="15.75" customHeight="1" x14ac:dyDescent="0.2">
      <c r="A747" s="27"/>
      <c r="B747" s="27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spans="1:26" ht="15.75" customHeight="1" x14ac:dyDescent="0.2">
      <c r="A748" s="27"/>
      <c r="B748" s="27"/>
      <c r="C748" s="27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spans="1:26" ht="15.75" customHeight="1" x14ac:dyDescent="0.2">
      <c r="A749" s="27"/>
      <c r="B749" s="27"/>
      <c r="C749" s="27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spans="1:26" ht="15.75" customHeight="1" x14ac:dyDescent="0.2">
      <c r="A750" s="27"/>
      <c r="B750" s="27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spans="1:26" ht="15.75" customHeight="1" x14ac:dyDescent="0.2">
      <c r="A751" s="27"/>
      <c r="B751" s="27"/>
      <c r="C751" s="27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spans="1:26" ht="15.75" customHeight="1" x14ac:dyDescent="0.2">
      <c r="A752" s="27"/>
      <c r="B752" s="27"/>
      <c r="C752" s="2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spans="1:26" ht="15.75" customHeight="1" x14ac:dyDescent="0.2">
      <c r="A753" s="27"/>
      <c r="B753" s="27"/>
      <c r="C753" s="27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spans="1:26" ht="15.75" customHeight="1" x14ac:dyDescent="0.2">
      <c r="A754" s="27"/>
      <c r="B754" s="27"/>
      <c r="C754" s="27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spans="1:26" ht="15.75" customHeight="1" x14ac:dyDescent="0.2">
      <c r="A755" s="27"/>
      <c r="B755" s="27"/>
      <c r="C755" s="27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spans="1:26" ht="15.75" customHeight="1" x14ac:dyDescent="0.2">
      <c r="A756" s="27"/>
      <c r="B756" s="27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spans="1:26" ht="15.75" customHeight="1" x14ac:dyDescent="0.2">
      <c r="A757" s="27"/>
      <c r="B757" s="27"/>
      <c r="C757" s="27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spans="1:26" ht="15.75" customHeight="1" x14ac:dyDescent="0.2">
      <c r="A758" s="27"/>
      <c r="B758" s="27"/>
      <c r="C758" s="27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spans="1:26" ht="15.75" customHeight="1" x14ac:dyDescent="0.2">
      <c r="A759" s="27"/>
      <c r="B759" s="27"/>
      <c r="C759" s="27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spans="1:26" ht="15.75" customHeight="1" x14ac:dyDescent="0.2">
      <c r="A760" s="27"/>
      <c r="B760" s="27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spans="1:26" ht="15.75" customHeight="1" x14ac:dyDescent="0.2">
      <c r="A761" s="27"/>
      <c r="B761" s="27"/>
      <c r="C761" s="27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spans="1:26" ht="15.75" customHeight="1" x14ac:dyDescent="0.2">
      <c r="A762" s="27"/>
      <c r="B762" s="27"/>
      <c r="C762" s="27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spans="1:26" ht="15.75" customHeight="1" x14ac:dyDescent="0.2">
      <c r="A763" s="27"/>
      <c r="B763" s="27"/>
      <c r="C763" s="27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spans="1:26" ht="15.75" customHeight="1" x14ac:dyDescent="0.2">
      <c r="A764" s="27"/>
      <c r="B764" s="27"/>
      <c r="C764" s="27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spans="1:26" ht="15.75" customHeight="1" x14ac:dyDescent="0.2">
      <c r="A765" s="27"/>
      <c r="B765" s="27"/>
      <c r="C765" s="27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spans="1:26" ht="15.75" customHeight="1" x14ac:dyDescent="0.2">
      <c r="A766" s="27"/>
      <c r="B766" s="27"/>
      <c r="C766" s="27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spans="1:26" ht="15.75" customHeight="1" x14ac:dyDescent="0.2">
      <c r="A767" s="27"/>
      <c r="B767" s="27"/>
      <c r="C767" s="27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spans="1:26" ht="15.75" customHeight="1" x14ac:dyDescent="0.2">
      <c r="A768" s="27"/>
      <c r="B768" s="27"/>
      <c r="C768" s="27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spans="1:26" ht="15.75" customHeight="1" x14ac:dyDescent="0.2">
      <c r="A769" s="27"/>
      <c r="B769" s="27"/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spans="1:26" ht="15.75" customHeight="1" x14ac:dyDescent="0.2">
      <c r="A770" s="27"/>
      <c r="B770" s="27"/>
      <c r="C770" s="27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spans="1:26" ht="15.75" customHeight="1" x14ac:dyDescent="0.2">
      <c r="A771" s="27"/>
      <c r="B771" s="27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spans="1:26" ht="15.75" customHeight="1" x14ac:dyDescent="0.2">
      <c r="A772" s="27"/>
      <c r="B772" s="27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spans="1:26" ht="15.75" customHeight="1" x14ac:dyDescent="0.2">
      <c r="A773" s="27"/>
      <c r="B773" s="27"/>
      <c r="C773" s="27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spans="1:26" ht="15.75" customHeight="1" x14ac:dyDescent="0.2">
      <c r="A774" s="27"/>
      <c r="B774" s="27"/>
      <c r="C774" s="27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spans="1:26" ht="15.75" customHeight="1" x14ac:dyDescent="0.2">
      <c r="A775" s="27"/>
      <c r="B775" s="27"/>
      <c r="C775" s="27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spans="1:26" ht="15.75" customHeight="1" x14ac:dyDescent="0.2">
      <c r="A776" s="27"/>
      <c r="B776" s="27"/>
      <c r="C776" s="27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spans="1:26" ht="15.75" customHeight="1" x14ac:dyDescent="0.2">
      <c r="A777" s="27"/>
      <c r="B777" s="27"/>
      <c r="C777" s="27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spans="1:26" ht="15.75" customHeight="1" x14ac:dyDescent="0.2">
      <c r="A778" s="27"/>
      <c r="B778" s="27"/>
      <c r="C778" s="27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spans="1:26" ht="15.75" customHeight="1" x14ac:dyDescent="0.2">
      <c r="A779" s="27"/>
      <c r="B779" s="27"/>
      <c r="C779" s="27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spans="1:26" ht="15.75" customHeight="1" x14ac:dyDescent="0.2">
      <c r="A780" s="27"/>
      <c r="B780" s="27"/>
      <c r="C780" s="27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spans="1:26" ht="15.75" customHeight="1" x14ac:dyDescent="0.2">
      <c r="A781" s="27"/>
      <c r="B781" s="27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spans="1:26" ht="15.75" customHeight="1" x14ac:dyDescent="0.2">
      <c r="A782" s="27"/>
      <c r="B782" s="27"/>
      <c r="C782" s="27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spans="1:26" ht="15.75" customHeight="1" x14ac:dyDescent="0.2">
      <c r="A783" s="27"/>
      <c r="B783" s="27"/>
      <c r="C783" s="27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spans="1:26" ht="15.75" customHeight="1" x14ac:dyDescent="0.2">
      <c r="A784" s="27"/>
      <c r="B784" s="27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spans="1:26" ht="15.75" customHeight="1" x14ac:dyDescent="0.2">
      <c r="A785" s="27"/>
      <c r="B785" s="27"/>
      <c r="C785" s="27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spans="1:26" ht="15.75" customHeight="1" x14ac:dyDescent="0.2">
      <c r="A786" s="27"/>
      <c r="B786" s="27"/>
      <c r="C786" s="27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spans="1:26" ht="15.75" customHeight="1" x14ac:dyDescent="0.2">
      <c r="A787" s="27"/>
      <c r="B787" s="27"/>
      <c r="C787" s="27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spans="1:26" ht="15.75" customHeight="1" x14ac:dyDescent="0.2">
      <c r="A788" s="27"/>
      <c r="B788" s="27"/>
      <c r="C788" s="27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spans="1:26" ht="15.75" customHeight="1" x14ac:dyDescent="0.2">
      <c r="A789" s="27"/>
      <c r="B789" s="27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spans="1:26" ht="15.75" customHeight="1" x14ac:dyDescent="0.2">
      <c r="A790" s="27"/>
      <c r="B790" s="27"/>
      <c r="C790" s="27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spans="1:26" ht="15.75" customHeight="1" x14ac:dyDescent="0.2">
      <c r="A791" s="27"/>
      <c r="B791" s="27"/>
      <c r="C791" s="27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spans="1:26" ht="15.75" customHeight="1" x14ac:dyDescent="0.2">
      <c r="A792" s="27"/>
      <c r="B792" s="27"/>
      <c r="C792" s="27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spans="1:26" ht="15.75" customHeight="1" x14ac:dyDescent="0.2">
      <c r="A793" s="27"/>
      <c r="B793" s="27"/>
      <c r="C793" s="27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spans="1:26" ht="15.75" customHeight="1" x14ac:dyDescent="0.2">
      <c r="A794" s="27"/>
      <c r="B794" s="27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spans="1:26" ht="15.75" customHeight="1" x14ac:dyDescent="0.2">
      <c r="A795" s="27"/>
      <c r="B795" s="27"/>
      <c r="C795" s="27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spans="1:26" ht="15.75" customHeight="1" x14ac:dyDescent="0.2">
      <c r="A796" s="27"/>
      <c r="B796" s="27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spans="1:26" ht="15.75" customHeight="1" x14ac:dyDescent="0.2">
      <c r="A797" s="27"/>
      <c r="B797" s="27"/>
      <c r="C797" s="27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spans="1:26" ht="15.75" customHeight="1" x14ac:dyDescent="0.2">
      <c r="A798" s="27"/>
      <c r="B798" s="27"/>
      <c r="C798" s="2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spans="1:26" ht="15.75" customHeight="1" x14ac:dyDescent="0.2">
      <c r="A799" s="27"/>
      <c r="B799" s="27"/>
      <c r="C799" s="27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spans="1:26" ht="15.75" customHeight="1" x14ac:dyDescent="0.2">
      <c r="A800" s="27"/>
      <c r="B800" s="27"/>
      <c r="C800" s="27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spans="1:26" ht="15.75" customHeight="1" x14ac:dyDescent="0.2">
      <c r="A801" s="27"/>
      <c r="B801" s="27"/>
      <c r="C801" s="27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spans="1:26" ht="15.75" customHeight="1" x14ac:dyDescent="0.2">
      <c r="A802" s="27"/>
      <c r="B802" s="27"/>
      <c r="C802" s="27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spans="1:26" ht="15.75" customHeight="1" x14ac:dyDescent="0.2">
      <c r="A803" s="27"/>
      <c r="B803" s="27"/>
      <c r="C803" s="27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spans="1:26" ht="15.75" customHeight="1" x14ac:dyDescent="0.2">
      <c r="A804" s="27"/>
      <c r="B804" s="27"/>
      <c r="C804" s="27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spans="1:26" ht="15.75" customHeight="1" x14ac:dyDescent="0.2">
      <c r="A805" s="27"/>
      <c r="B805" s="27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spans="1:26" ht="15.75" customHeight="1" x14ac:dyDescent="0.2">
      <c r="A806" s="27"/>
      <c r="B806" s="27"/>
      <c r="C806" s="2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spans="1:26" ht="15.75" customHeight="1" x14ac:dyDescent="0.2">
      <c r="A807" s="27"/>
      <c r="B807" s="27"/>
      <c r="C807" s="2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spans="1:26" ht="15.75" customHeight="1" x14ac:dyDescent="0.2">
      <c r="A808" s="27"/>
      <c r="B808" s="27"/>
      <c r="C808" s="27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spans="1:26" ht="15.75" customHeight="1" x14ac:dyDescent="0.2">
      <c r="A809" s="27"/>
      <c r="B809" s="27"/>
      <c r="C809" s="27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spans="1:26" ht="15.75" customHeight="1" x14ac:dyDescent="0.2">
      <c r="A810" s="27"/>
      <c r="B810" s="27"/>
      <c r="C810" s="27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spans="1:26" ht="15.75" customHeight="1" x14ac:dyDescent="0.2">
      <c r="A811" s="27"/>
      <c r="B811" s="27"/>
      <c r="C811" s="27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spans="1:26" ht="15.75" customHeight="1" x14ac:dyDescent="0.2">
      <c r="A812" s="27"/>
      <c r="B812" s="27"/>
      <c r="C812" s="27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spans="1:26" ht="15.75" customHeight="1" x14ac:dyDescent="0.2">
      <c r="A813" s="27"/>
      <c r="B813" s="27"/>
      <c r="C813" s="27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spans="1:26" ht="15.75" customHeight="1" x14ac:dyDescent="0.2">
      <c r="A814" s="27"/>
      <c r="B814" s="27"/>
      <c r="C814" s="27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spans="1:26" ht="15.75" customHeight="1" x14ac:dyDescent="0.2">
      <c r="A815" s="27"/>
      <c r="B815" s="27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spans="1:26" ht="15.75" customHeight="1" x14ac:dyDescent="0.2">
      <c r="A816" s="27"/>
      <c r="B816" s="27"/>
      <c r="C816" s="27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spans="1:26" ht="15.75" customHeight="1" x14ac:dyDescent="0.2">
      <c r="A817" s="27"/>
      <c r="B817" s="27"/>
      <c r="C817" s="27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spans="1:26" ht="15.75" customHeight="1" x14ac:dyDescent="0.2">
      <c r="A818" s="27"/>
      <c r="B818" s="27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spans="1:26" ht="15.75" customHeight="1" x14ac:dyDescent="0.2">
      <c r="A819" s="27"/>
      <c r="B819" s="27"/>
      <c r="C819" s="27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spans="1:26" ht="15.75" customHeight="1" x14ac:dyDescent="0.2">
      <c r="A820" s="27"/>
      <c r="B820" s="27"/>
      <c r="C820" s="27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spans="1:26" ht="15.75" customHeight="1" x14ac:dyDescent="0.2">
      <c r="A821" s="27"/>
      <c r="B821" s="27"/>
      <c r="C821" s="27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spans="1:26" ht="15.75" customHeight="1" x14ac:dyDescent="0.2">
      <c r="A822" s="27"/>
      <c r="B822" s="27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spans="1:26" ht="15.75" customHeight="1" x14ac:dyDescent="0.2">
      <c r="A823" s="27"/>
      <c r="B823" s="27"/>
      <c r="C823" s="27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spans="1:26" ht="15.75" customHeight="1" x14ac:dyDescent="0.2">
      <c r="A824" s="27"/>
      <c r="B824" s="27"/>
      <c r="C824" s="27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spans="1:26" ht="15.75" customHeight="1" x14ac:dyDescent="0.2">
      <c r="A825" s="27"/>
      <c r="B825" s="27"/>
      <c r="C825" s="27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spans="1:26" ht="15.75" customHeight="1" x14ac:dyDescent="0.2">
      <c r="A826" s="27"/>
      <c r="B826" s="27"/>
      <c r="C826" s="2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spans="1:26" ht="15.75" customHeight="1" x14ac:dyDescent="0.2">
      <c r="A827" s="27"/>
      <c r="B827" s="27"/>
      <c r="C827" s="27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spans="1:26" ht="15.75" customHeight="1" x14ac:dyDescent="0.2">
      <c r="A828" s="27"/>
      <c r="B828" s="27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spans="1:26" ht="15.75" customHeight="1" x14ac:dyDescent="0.2">
      <c r="A829" s="27"/>
      <c r="B829" s="27"/>
      <c r="C829" s="27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spans="1:26" ht="15.75" customHeight="1" x14ac:dyDescent="0.2">
      <c r="A830" s="27"/>
      <c r="B830" s="27"/>
      <c r="C830" s="27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spans="1:26" ht="15.75" customHeight="1" x14ac:dyDescent="0.2">
      <c r="A831" s="27"/>
      <c r="B831" s="27"/>
      <c r="C831" s="27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spans="1:26" ht="15.75" customHeight="1" x14ac:dyDescent="0.2">
      <c r="A832" s="27"/>
      <c r="B832" s="27"/>
      <c r="C832" s="27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spans="1:26" ht="15.75" customHeight="1" x14ac:dyDescent="0.2">
      <c r="A833" s="27"/>
      <c r="B833" s="27"/>
      <c r="C833" s="27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spans="1:26" ht="15.75" customHeight="1" x14ac:dyDescent="0.2">
      <c r="A834" s="27"/>
      <c r="B834" s="27"/>
      <c r="C834" s="27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spans="1:26" ht="15.75" customHeight="1" x14ac:dyDescent="0.2">
      <c r="A835" s="27"/>
      <c r="B835" s="27"/>
      <c r="C835" s="27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spans="1:26" ht="15.75" customHeight="1" x14ac:dyDescent="0.2">
      <c r="A836" s="27"/>
      <c r="B836" s="27"/>
      <c r="C836" s="27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spans="1:26" ht="15.75" customHeight="1" x14ac:dyDescent="0.2">
      <c r="A837" s="27"/>
      <c r="B837" s="27"/>
      <c r="C837" s="27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spans="1:26" ht="15.75" customHeight="1" x14ac:dyDescent="0.2">
      <c r="A838" s="27"/>
      <c r="B838" s="27"/>
      <c r="C838" s="27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spans="1:26" ht="15.75" customHeight="1" x14ac:dyDescent="0.2">
      <c r="A839" s="27"/>
      <c r="B839" s="27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spans="1:26" ht="15.75" customHeight="1" x14ac:dyDescent="0.2">
      <c r="A840" s="27"/>
      <c r="B840" s="27"/>
      <c r="C840" s="27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spans="1:26" ht="15.75" customHeight="1" x14ac:dyDescent="0.2">
      <c r="A841" s="27"/>
      <c r="B841" s="27"/>
      <c r="C841" s="27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spans="1:26" ht="15.75" customHeight="1" x14ac:dyDescent="0.2">
      <c r="A842" s="27"/>
      <c r="B842" s="27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spans="1:26" ht="15.75" customHeight="1" x14ac:dyDescent="0.2">
      <c r="A843" s="27"/>
      <c r="B843" s="27"/>
      <c r="C843" s="27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spans="1:26" ht="15.75" customHeight="1" x14ac:dyDescent="0.2">
      <c r="A844" s="27"/>
      <c r="B844" s="27"/>
      <c r="C844" s="27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spans="1:26" ht="15.75" customHeight="1" x14ac:dyDescent="0.2">
      <c r="A845" s="27"/>
      <c r="B845" s="27"/>
      <c r="C845" s="27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spans="1:26" ht="15.75" customHeight="1" x14ac:dyDescent="0.2">
      <c r="A846" s="27"/>
      <c r="B846" s="27"/>
      <c r="C846" s="27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spans="1:26" ht="15.75" customHeight="1" x14ac:dyDescent="0.2">
      <c r="A847" s="27"/>
      <c r="B847" s="27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spans="1:26" ht="15.75" customHeight="1" x14ac:dyDescent="0.2">
      <c r="A848" s="27"/>
      <c r="B848" s="27"/>
      <c r="C848" s="27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spans="1:26" ht="15.75" customHeight="1" x14ac:dyDescent="0.2">
      <c r="A849" s="27"/>
      <c r="B849" s="27"/>
      <c r="C849" s="27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spans="1:26" ht="15.75" customHeight="1" x14ac:dyDescent="0.2">
      <c r="A850" s="27"/>
      <c r="B850" s="27"/>
      <c r="C850" s="27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spans="1:26" ht="15.75" customHeight="1" x14ac:dyDescent="0.2">
      <c r="A851" s="27"/>
      <c r="B851" s="27"/>
      <c r="C851" s="27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spans="1:26" ht="15.75" customHeight="1" x14ac:dyDescent="0.2">
      <c r="A852" s="27"/>
      <c r="B852" s="27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spans="1:26" ht="15.75" customHeight="1" x14ac:dyDescent="0.2">
      <c r="A853" s="27"/>
      <c r="B853" s="27"/>
      <c r="C853" s="27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spans="1:26" ht="15.75" customHeight="1" x14ac:dyDescent="0.2">
      <c r="A854" s="27"/>
      <c r="B854" s="27"/>
      <c r="C854" s="27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spans="1:26" ht="15.75" customHeight="1" x14ac:dyDescent="0.2">
      <c r="A855" s="27"/>
      <c r="B855" s="27"/>
      <c r="C855" s="27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spans="1:26" ht="15.75" customHeight="1" x14ac:dyDescent="0.2">
      <c r="A856" s="27"/>
      <c r="B856" s="27"/>
      <c r="C856" s="27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spans="1:26" ht="15.75" customHeight="1" x14ac:dyDescent="0.2">
      <c r="A857" s="27"/>
      <c r="B857" s="27"/>
      <c r="C857" s="27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spans="1:26" ht="15.75" customHeight="1" x14ac:dyDescent="0.2">
      <c r="A858" s="27"/>
      <c r="B858" s="27"/>
      <c r="C858" s="27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spans="1:26" ht="15.75" customHeight="1" x14ac:dyDescent="0.2">
      <c r="A859" s="27"/>
      <c r="B859" s="27"/>
      <c r="C859" s="27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spans="1:26" ht="15.75" customHeight="1" x14ac:dyDescent="0.2">
      <c r="A860" s="27"/>
      <c r="B860" s="27"/>
      <c r="C860" s="27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spans="1:26" ht="15.75" customHeight="1" x14ac:dyDescent="0.2">
      <c r="A861" s="27"/>
      <c r="B861" s="27"/>
      <c r="C861" s="27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spans="1:26" ht="15.75" customHeight="1" x14ac:dyDescent="0.2">
      <c r="A862" s="27"/>
      <c r="B862" s="27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spans="1:26" ht="15.75" customHeight="1" x14ac:dyDescent="0.2">
      <c r="A863" s="27"/>
      <c r="B863" s="27"/>
      <c r="C863" s="27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spans="1:26" ht="15.75" customHeight="1" x14ac:dyDescent="0.2">
      <c r="A864" s="27"/>
      <c r="B864" s="27"/>
      <c r="C864" s="27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spans="1:26" ht="15.75" customHeight="1" x14ac:dyDescent="0.2">
      <c r="A865" s="27"/>
      <c r="B865" s="27"/>
      <c r="C865" s="27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spans="1:26" ht="15.75" customHeight="1" x14ac:dyDescent="0.2">
      <c r="A866" s="27"/>
      <c r="B866" s="27"/>
      <c r="C866" s="27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spans="1:26" ht="15.75" customHeight="1" x14ac:dyDescent="0.2">
      <c r="A867" s="27"/>
      <c r="B867" s="27"/>
      <c r="C867" s="27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spans="1:26" ht="15.75" customHeight="1" x14ac:dyDescent="0.2">
      <c r="A868" s="27"/>
      <c r="B868" s="27"/>
      <c r="C868" s="27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spans="1:26" ht="15.75" customHeight="1" x14ac:dyDescent="0.2">
      <c r="A869" s="27"/>
      <c r="B869" s="27"/>
      <c r="C869" s="27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spans="1:26" ht="15.75" customHeight="1" x14ac:dyDescent="0.2">
      <c r="A870" s="27"/>
      <c r="B870" s="27"/>
      <c r="C870" s="27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spans="1:26" ht="15.75" customHeight="1" x14ac:dyDescent="0.2">
      <c r="A871" s="27"/>
      <c r="B871" s="27"/>
      <c r="C871" s="27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spans="1:26" ht="15.75" customHeight="1" x14ac:dyDescent="0.2">
      <c r="A872" s="27"/>
      <c r="B872" s="27"/>
      <c r="C872" s="27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spans="1:26" ht="15.75" customHeight="1" x14ac:dyDescent="0.2">
      <c r="A873" s="27"/>
      <c r="B873" s="27"/>
      <c r="C873" s="27"/>
      <c r="D873" s="27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spans="1:26" ht="15.75" customHeight="1" x14ac:dyDescent="0.2">
      <c r="A874" s="27"/>
      <c r="B874" s="27"/>
      <c r="C874" s="27"/>
      <c r="D874" s="27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spans="1:26" ht="15.75" customHeight="1" x14ac:dyDescent="0.2">
      <c r="A875" s="27"/>
      <c r="B875" s="27"/>
      <c r="C875" s="27"/>
      <c r="D875" s="27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spans="1:26" ht="15.75" customHeight="1" x14ac:dyDescent="0.2">
      <c r="A876" s="27"/>
      <c r="B876" s="27"/>
      <c r="C876" s="27"/>
      <c r="D876" s="27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spans="1:26" ht="15.75" customHeight="1" x14ac:dyDescent="0.2">
      <c r="A877" s="27"/>
      <c r="B877" s="27"/>
      <c r="C877" s="27"/>
      <c r="D877" s="27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spans="1:26" ht="15.75" customHeight="1" x14ac:dyDescent="0.2">
      <c r="A878" s="27"/>
      <c r="B878" s="27"/>
      <c r="C878" s="27"/>
      <c r="D878" s="27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spans="1:26" ht="15.75" customHeight="1" x14ac:dyDescent="0.2">
      <c r="A879" s="27"/>
      <c r="B879" s="27"/>
      <c r="C879" s="27"/>
      <c r="D879" s="27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spans="1:26" ht="15.75" customHeight="1" x14ac:dyDescent="0.2">
      <c r="A880" s="27"/>
      <c r="B880" s="27"/>
      <c r="C880" s="27"/>
      <c r="D880" s="27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spans="1:26" ht="15.75" customHeight="1" x14ac:dyDescent="0.2">
      <c r="A881" s="27"/>
      <c r="B881" s="27"/>
      <c r="C881" s="27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spans="1:26" ht="15.75" customHeight="1" x14ac:dyDescent="0.2">
      <c r="A882" s="27"/>
      <c r="B882" s="27"/>
      <c r="C882" s="27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spans="1:26" ht="15.75" customHeight="1" x14ac:dyDescent="0.2">
      <c r="A883" s="27"/>
      <c r="B883" s="27"/>
      <c r="C883" s="27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spans="1:26" ht="15.75" customHeight="1" x14ac:dyDescent="0.2">
      <c r="A884" s="27"/>
      <c r="B884" s="27"/>
      <c r="C884" s="27"/>
      <c r="D884" s="27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spans="1:26" ht="15.75" customHeight="1" x14ac:dyDescent="0.2">
      <c r="A885" s="27"/>
      <c r="B885" s="27"/>
      <c r="C885" s="27"/>
      <c r="D885" s="27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spans="1:26" ht="15.75" customHeight="1" x14ac:dyDescent="0.2">
      <c r="A886" s="27"/>
      <c r="B886" s="27"/>
      <c r="C886" s="27"/>
      <c r="D886" s="27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spans="1:26" ht="15.75" customHeight="1" x14ac:dyDescent="0.2">
      <c r="A887" s="27"/>
      <c r="B887" s="27"/>
      <c r="C887" s="27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spans="1:26" ht="15.75" customHeight="1" x14ac:dyDescent="0.2">
      <c r="A888" s="27"/>
      <c r="B888" s="27"/>
      <c r="C888" s="27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spans="1:26" ht="15.75" customHeight="1" x14ac:dyDescent="0.2">
      <c r="A889" s="27"/>
      <c r="B889" s="27"/>
      <c r="C889" s="27"/>
      <c r="D889" s="27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spans="1:26" ht="15.75" customHeight="1" x14ac:dyDescent="0.2">
      <c r="A890" s="27"/>
      <c r="B890" s="27"/>
      <c r="C890" s="27"/>
      <c r="D890" s="27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spans="1:26" ht="15.75" customHeight="1" x14ac:dyDescent="0.2">
      <c r="A891" s="27"/>
      <c r="B891" s="27"/>
      <c r="C891" s="27"/>
      <c r="D891" s="27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spans="1:26" ht="15.75" customHeight="1" x14ac:dyDescent="0.2">
      <c r="A892" s="27"/>
      <c r="B892" s="27"/>
      <c r="C892" s="27"/>
      <c r="D892" s="27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spans="1:26" ht="15.75" customHeight="1" x14ac:dyDescent="0.2">
      <c r="A893" s="27"/>
      <c r="B893" s="27"/>
      <c r="C893" s="27"/>
      <c r="D893" s="27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spans="1:26" ht="15.75" customHeight="1" x14ac:dyDescent="0.2">
      <c r="A894" s="27"/>
      <c r="B894" s="27"/>
      <c r="C894" s="27"/>
      <c r="D894" s="27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spans="1:26" ht="15.75" customHeight="1" x14ac:dyDescent="0.2">
      <c r="A895" s="27"/>
      <c r="B895" s="27"/>
      <c r="C895" s="27"/>
      <c r="D895" s="27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spans="1:26" ht="15.75" customHeight="1" x14ac:dyDescent="0.2">
      <c r="A896" s="27"/>
      <c r="B896" s="27"/>
      <c r="C896" s="27"/>
      <c r="D896" s="27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spans="1:26" ht="15.75" customHeight="1" x14ac:dyDescent="0.2">
      <c r="A897" s="27"/>
      <c r="B897" s="27"/>
      <c r="C897" s="27"/>
      <c r="D897" s="27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spans="1:26" ht="15.75" customHeight="1" x14ac:dyDescent="0.2">
      <c r="A898" s="27"/>
      <c r="B898" s="27"/>
      <c r="C898" s="27"/>
      <c r="D898" s="27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spans="1:26" ht="15.75" customHeight="1" x14ac:dyDescent="0.2">
      <c r="A899" s="27"/>
      <c r="B899" s="27"/>
      <c r="C899" s="27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spans="1:26" ht="15.75" customHeight="1" x14ac:dyDescent="0.2">
      <c r="A900" s="27"/>
      <c r="B900" s="27"/>
      <c r="C900" s="27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spans="1:26" ht="15.75" customHeight="1" x14ac:dyDescent="0.2">
      <c r="A901" s="27"/>
      <c r="B901" s="27"/>
      <c r="C901" s="27"/>
      <c r="D901" s="27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spans="1:26" ht="15.75" customHeight="1" x14ac:dyDescent="0.2">
      <c r="A902" s="27"/>
      <c r="B902" s="27"/>
      <c r="C902" s="27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spans="1:26" ht="15.75" customHeight="1" x14ac:dyDescent="0.2">
      <c r="A903" s="27"/>
      <c r="B903" s="27"/>
      <c r="C903" s="27"/>
      <c r="D903" s="27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spans="1:26" ht="15.75" customHeight="1" x14ac:dyDescent="0.2">
      <c r="A904" s="27"/>
      <c r="B904" s="27"/>
      <c r="C904" s="27"/>
      <c r="D904" s="27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spans="1:26" ht="15.75" customHeight="1" x14ac:dyDescent="0.2">
      <c r="A905" s="27"/>
      <c r="B905" s="27"/>
      <c r="C905" s="27"/>
      <c r="D905" s="27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spans="1:26" ht="15.75" customHeight="1" x14ac:dyDescent="0.2">
      <c r="A906" s="27"/>
      <c r="B906" s="27"/>
      <c r="C906" s="27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spans="1:26" ht="15.75" customHeight="1" x14ac:dyDescent="0.2">
      <c r="A907" s="27"/>
      <c r="B907" s="27"/>
      <c r="C907" s="27"/>
      <c r="D907" s="27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spans="1:26" ht="15.75" customHeight="1" x14ac:dyDescent="0.2">
      <c r="A908" s="27"/>
      <c r="B908" s="27"/>
      <c r="C908" s="27"/>
      <c r="D908" s="27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spans="1:26" ht="15.75" customHeight="1" x14ac:dyDescent="0.2">
      <c r="A909" s="27"/>
      <c r="B909" s="27"/>
      <c r="C909" s="27"/>
      <c r="D909" s="27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spans="1:26" ht="15.75" customHeight="1" x14ac:dyDescent="0.2">
      <c r="A910" s="27"/>
      <c r="B910" s="27"/>
      <c r="C910" s="27"/>
      <c r="D910" s="27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spans="1:26" ht="15.75" customHeight="1" x14ac:dyDescent="0.2">
      <c r="A911" s="27"/>
      <c r="B911" s="27"/>
      <c r="C911" s="27"/>
      <c r="D911" s="27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spans="1:26" ht="15.75" customHeight="1" x14ac:dyDescent="0.2">
      <c r="A912" s="27"/>
      <c r="B912" s="27"/>
      <c r="C912" s="27"/>
      <c r="D912" s="27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spans="1:26" ht="15.75" customHeight="1" x14ac:dyDescent="0.2">
      <c r="A913" s="27"/>
      <c r="B913" s="27"/>
      <c r="C913" s="27"/>
      <c r="D913" s="27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spans="1:26" ht="15.75" customHeight="1" x14ac:dyDescent="0.2">
      <c r="A914" s="27"/>
      <c r="B914" s="27"/>
      <c r="C914" s="27"/>
      <c r="D914" s="27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spans="1:26" ht="15.75" customHeight="1" x14ac:dyDescent="0.2">
      <c r="A915" s="27"/>
      <c r="B915" s="27"/>
      <c r="C915" s="27"/>
      <c r="D915" s="27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spans="1:26" ht="15.75" customHeight="1" x14ac:dyDescent="0.2">
      <c r="A916" s="27"/>
      <c r="B916" s="27"/>
      <c r="C916" s="27"/>
      <c r="D916" s="27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spans="1:26" ht="15.75" customHeight="1" x14ac:dyDescent="0.2">
      <c r="A917" s="27"/>
      <c r="B917" s="27"/>
      <c r="C917" s="27"/>
      <c r="D917" s="27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spans="1:26" ht="15.75" customHeight="1" x14ac:dyDescent="0.2">
      <c r="A918" s="27"/>
      <c r="B918" s="27"/>
      <c r="C918" s="27"/>
      <c r="D918" s="27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spans="1:26" ht="15.75" customHeight="1" x14ac:dyDescent="0.2">
      <c r="A919" s="27"/>
      <c r="B919" s="27"/>
      <c r="C919" s="27"/>
      <c r="D919" s="27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spans="1:26" ht="15.75" customHeight="1" x14ac:dyDescent="0.2">
      <c r="A920" s="27"/>
      <c r="B920" s="27"/>
      <c r="C920" s="27"/>
      <c r="D920" s="27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spans="1:26" ht="15.75" customHeight="1" x14ac:dyDescent="0.2">
      <c r="A921" s="27"/>
      <c r="B921" s="27"/>
      <c r="C921" s="27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spans="1:26" ht="15.75" customHeight="1" x14ac:dyDescent="0.2">
      <c r="A922" s="27"/>
      <c r="B922" s="27"/>
      <c r="C922" s="27"/>
      <c r="D922" s="27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spans="1:26" ht="15.75" customHeight="1" x14ac:dyDescent="0.2">
      <c r="A923" s="27"/>
      <c r="B923" s="27"/>
      <c r="C923" s="27"/>
      <c r="D923" s="27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spans="1:26" ht="15.75" customHeight="1" x14ac:dyDescent="0.2">
      <c r="A924" s="27"/>
      <c r="B924" s="27"/>
      <c r="C924" s="27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spans="1:26" ht="15.75" customHeight="1" x14ac:dyDescent="0.2">
      <c r="A925" s="27"/>
      <c r="B925" s="27"/>
      <c r="C925" s="27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spans="1:26" ht="15.75" customHeight="1" x14ac:dyDescent="0.2">
      <c r="A926" s="27"/>
      <c r="B926" s="27"/>
      <c r="C926" s="27"/>
      <c r="D926" s="27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spans="1:26" ht="15.75" customHeight="1" x14ac:dyDescent="0.2">
      <c r="A927" s="27"/>
      <c r="B927" s="27"/>
      <c r="C927" s="27"/>
      <c r="D927" s="27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spans="1:26" ht="15.75" customHeight="1" x14ac:dyDescent="0.2">
      <c r="A928" s="27"/>
      <c r="B928" s="27"/>
      <c r="C928" s="27"/>
      <c r="D928" s="27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spans="1:26" ht="15.75" customHeight="1" x14ac:dyDescent="0.2">
      <c r="A929" s="27"/>
      <c r="B929" s="27"/>
      <c r="C929" s="27"/>
      <c r="D929" s="27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spans="1:26" ht="15.75" customHeight="1" x14ac:dyDescent="0.2">
      <c r="A930" s="27"/>
      <c r="B930" s="27"/>
      <c r="C930" s="27"/>
      <c r="D930" s="27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spans="1:26" ht="15.75" customHeight="1" x14ac:dyDescent="0.2">
      <c r="A931" s="27"/>
      <c r="B931" s="27"/>
      <c r="C931" s="27"/>
      <c r="D931" s="27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spans="1:26" ht="15.75" customHeight="1" x14ac:dyDescent="0.2">
      <c r="A932" s="27"/>
      <c r="B932" s="27"/>
      <c r="C932" s="27"/>
      <c r="D932" s="27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spans="1:26" ht="15.75" customHeight="1" x14ac:dyDescent="0.2">
      <c r="A933" s="27"/>
      <c r="B933" s="27"/>
      <c r="C933" s="27"/>
      <c r="D933" s="27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spans="1:26" ht="15.75" customHeight="1" x14ac:dyDescent="0.2">
      <c r="A934" s="27"/>
      <c r="B934" s="27"/>
      <c r="C934" s="27"/>
      <c r="D934" s="27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spans="1:26" ht="15.75" customHeight="1" x14ac:dyDescent="0.2">
      <c r="A935" s="27"/>
      <c r="B935" s="27"/>
      <c r="C935" s="27"/>
      <c r="D935" s="27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spans="1:26" ht="15.75" customHeight="1" x14ac:dyDescent="0.2">
      <c r="A936" s="27"/>
      <c r="B936" s="27"/>
      <c r="C936" s="27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spans="1:26" ht="15.75" customHeight="1" x14ac:dyDescent="0.2">
      <c r="A937" s="27"/>
      <c r="B937" s="27"/>
      <c r="C937" s="27"/>
      <c r="D937" s="27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spans="1:26" ht="15.75" customHeight="1" x14ac:dyDescent="0.2">
      <c r="A938" s="27"/>
      <c r="B938" s="27"/>
      <c r="C938" s="27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spans="1:26" ht="15.75" customHeight="1" x14ac:dyDescent="0.2">
      <c r="A939" s="27"/>
      <c r="B939" s="27"/>
      <c r="C939" s="27"/>
      <c r="D939" s="27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spans="1:26" ht="15.75" customHeight="1" x14ac:dyDescent="0.2">
      <c r="A940" s="27"/>
      <c r="B940" s="27"/>
      <c r="C940" s="27"/>
      <c r="D940" s="27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spans="1:26" ht="15.75" customHeight="1" x14ac:dyDescent="0.2">
      <c r="A941" s="27"/>
      <c r="B941" s="27"/>
      <c r="C941" s="27"/>
      <c r="D941" s="27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spans="1:26" ht="15.75" customHeight="1" x14ac:dyDescent="0.2">
      <c r="A942" s="27"/>
      <c r="B942" s="27"/>
      <c r="C942" s="27"/>
      <c r="D942" s="27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spans="1:26" ht="15.75" customHeight="1" x14ac:dyDescent="0.2">
      <c r="A943" s="27"/>
      <c r="B943" s="27"/>
      <c r="C943" s="27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spans="1:26" ht="15.75" customHeight="1" x14ac:dyDescent="0.2">
      <c r="A944" s="27"/>
      <c r="B944" s="27"/>
      <c r="C944" s="27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spans="1:26" ht="15.75" customHeight="1" x14ac:dyDescent="0.2">
      <c r="A945" s="27"/>
      <c r="B945" s="27"/>
      <c r="C945" s="27"/>
      <c r="D945" s="27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spans="1:26" ht="15.75" customHeight="1" x14ac:dyDescent="0.2">
      <c r="A946" s="27"/>
      <c r="B946" s="27"/>
      <c r="C946" s="27"/>
      <c r="D946" s="27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spans="1:26" ht="15.75" customHeight="1" x14ac:dyDescent="0.2">
      <c r="A947" s="27"/>
      <c r="B947" s="27"/>
      <c r="C947" s="27"/>
      <c r="D947" s="27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spans="1:26" ht="15.75" customHeight="1" x14ac:dyDescent="0.2">
      <c r="A948" s="27"/>
      <c r="B948" s="27"/>
      <c r="C948" s="27"/>
      <c r="D948" s="27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spans="1:26" ht="15.75" customHeight="1" x14ac:dyDescent="0.2">
      <c r="A949" s="27"/>
      <c r="B949" s="27"/>
      <c r="C949" s="27"/>
      <c r="D949" s="27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spans="1:26" ht="15.75" customHeight="1" x14ac:dyDescent="0.2">
      <c r="A950" s="27"/>
      <c r="B950" s="27"/>
      <c r="C950" s="27"/>
      <c r="D950" s="27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spans="1:26" ht="15.75" customHeight="1" x14ac:dyDescent="0.2">
      <c r="A951" s="27"/>
      <c r="B951" s="27"/>
      <c r="C951" s="27"/>
      <c r="D951" s="27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spans="1:26" ht="15.75" customHeight="1" x14ac:dyDescent="0.2">
      <c r="A952" s="27"/>
      <c r="B952" s="27"/>
      <c r="C952" s="27"/>
      <c r="D952" s="27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spans="1:26" ht="15.75" customHeight="1" x14ac:dyDescent="0.2">
      <c r="A953" s="27"/>
      <c r="B953" s="27"/>
      <c r="C953" s="27"/>
      <c r="D953" s="27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spans="1:26" ht="15.75" customHeight="1" x14ac:dyDescent="0.2">
      <c r="A954" s="27"/>
      <c r="B954" s="27"/>
      <c r="C954" s="27"/>
      <c r="D954" s="27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spans="1:26" ht="15.75" customHeight="1" x14ac:dyDescent="0.2">
      <c r="A955" s="27"/>
      <c r="B955" s="27"/>
      <c r="C955" s="27"/>
      <c r="D955" s="27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spans="1:26" ht="15.75" customHeight="1" x14ac:dyDescent="0.2">
      <c r="A956" s="27"/>
      <c r="B956" s="27"/>
      <c r="C956" s="27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spans="1:26" ht="15.75" customHeight="1" x14ac:dyDescent="0.2">
      <c r="A957" s="27"/>
      <c r="B957" s="27"/>
      <c r="C957" s="27"/>
      <c r="D957" s="27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spans="1:26" ht="15.75" customHeight="1" x14ac:dyDescent="0.2">
      <c r="A958" s="27"/>
      <c r="B958" s="27"/>
      <c r="C958" s="27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spans="1:26" ht="15.75" customHeight="1" x14ac:dyDescent="0.2">
      <c r="A959" s="27"/>
      <c r="B959" s="27"/>
      <c r="C959" s="27"/>
      <c r="D959" s="27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spans="1:26" ht="15.75" customHeight="1" x14ac:dyDescent="0.2">
      <c r="A960" s="27"/>
      <c r="B960" s="27"/>
      <c r="C960" s="27"/>
      <c r="D960" s="27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spans="1:26" ht="15.75" customHeight="1" x14ac:dyDescent="0.2">
      <c r="A961" s="27"/>
      <c r="B961" s="27"/>
      <c r="C961" s="27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spans="1:26" ht="15.75" customHeight="1" x14ac:dyDescent="0.2">
      <c r="A962" s="27"/>
      <c r="B962" s="27"/>
      <c r="C962" s="27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spans="1:26" ht="15.75" customHeight="1" x14ac:dyDescent="0.2">
      <c r="A963" s="27"/>
      <c r="B963" s="27"/>
      <c r="C963" s="27"/>
      <c r="D963" s="27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spans="1:26" ht="15.75" customHeight="1" x14ac:dyDescent="0.2">
      <c r="A964" s="27"/>
      <c r="B964" s="27"/>
      <c r="C964" s="27"/>
      <c r="D964" s="27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spans="1:26" ht="15.75" customHeight="1" x14ac:dyDescent="0.2">
      <c r="A965" s="27"/>
      <c r="B965" s="27"/>
      <c r="C965" s="27"/>
      <c r="D965" s="27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spans="1:26" ht="15.75" customHeight="1" x14ac:dyDescent="0.2">
      <c r="A966" s="27"/>
      <c r="B966" s="27"/>
      <c r="C966" s="27"/>
      <c r="D966" s="27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spans="1:26" ht="15.75" customHeight="1" x14ac:dyDescent="0.2">
      <c r="A967" s="27"/>
      <c r="B967" s="27"/>
      <c r="C967" s="27"/>
      <c r="D967" s="27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spans="1:26" ht="15.75" customHeight="1" x14ac:dyDescent="0.2">
      <c r="A968" s="27"/>
      <c r="B968" s="27"/>
      <c r="C968" s="27"/>
      <c r="D968" s="27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spans="1:26" ht="15.75" customHeight="1" x14ac:dyDescent="0.2">
      <c r="A969" s="27"/>
      <c r="B969" s="27"/>
      <c r="C969" s="27"/>
      <c r="D969" s="27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spans="1:26" ht="15.75" customHeight="1" x14ac:dyDescent="0.2">
      <c r="A970" s="27"/>
      <c r="B970" s="27"/>
      <c r="C970" s="27"/>
      <c r="D970" s="27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spans="1:26" ht="15.75" customHeight="1" x14ac:dyDescent="0.2">
      <c r="A971" s="27"/>
      <c r="B971" s="27"/>
      <c r="C971" s="27"/>
      <c r="D971" s="27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spans="1:26" ht="15.75" customHeight="1" x14ac:dyDescent="0.2">
      <c r="A972" s="27"/>
      <c r="B972" s="27"/>
      <c r="C972" s="27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spans="1:26" ht="15.75" customHeight="1" x14ac:dyDescent="0.2">
      <c r="A973" s="27"/>
      <c r="B973" s="27"/>
      <c r="C973" s="27"/>
      <c r="D973" s="27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spans="1:26" ht="15.75" customHeight="1" x14ac:dyDescent="0.2">
      <c r="A974" s="27"/>
      <c r="B974" s="27"/>
      <c r="C974" s="27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spans="1:26" ht="15.75" customHeight="1" x14ac:dyDescent="0.2">
      <c r="A975" s="27"/>
      <c r="B975" s="27"/>
      <c r="C975" s="27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spans="1:26" ht="15.75" customHeight="1" x14ac:dyDescent="0.2">
      <c r="A976" s="27"/>
      <c r="B976" s="27"/>
      <c r="C976" s="27"/>
      <c r="D976" s="27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spans="1:26" ht="15.75" customHeight="1" x14ac:dyDescent="0.2">
      <c r="A977" s="27"/>
      <c r="B977" s="27"/>
      <c r="C977" s="27"/>
      <c r="D977" s="27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spans="1:26" ht="15.75" customHeight="1" x14ac:dyDescent="0.2">
      <c r="A978" s="27"/>
      <c r="B978" s="27"/>
      <c r="C978" s="27"/>
      <c r="D978" s="27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spans="1:26" ht="15.75" customHeight="1" x14ac:dyDescent="0.2">
      <c r="A979" s="27"/>
      <c r="B979" s="27"/>
      <c r="C979" s="27"/>
      <c r="D979" s="27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spans="1:26" ht="15.75" customHeight="1" x14ac:dyDescent="0.2">
      <c r="A980" s="27"/>
      <c r="B980" s="27"/>
      <c r="C980" s="27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spans="1:26" ht="15.75" customHeight="1" x14ac:dyDescent="0.2">
      <c r="A981" s="27"/>
      <c r="B981" s="27"/>
      <c r="C981" s="27"/>
      <c r="D981" s="27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spans="1:26" ht="15.75" customHeight="1" x14ac:dyDescent="0.2">
      <c r="A982" s="27"/>
      <c r="B982" s="27"/>
      <c r="C982" s="27"/>
      <c r="D982" s="27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spans="1:26" ht="15.75" customHeight="1" x14ac:dyDescent="0.2">
      <c r="A983" s="27"/>
      <c r="B983" s="27"/>
      <c r="C983" s="27"/>
      <c r="D983" s="27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spans="1:26" ht="15.75" customHeight="1" x14ac:dyDescent="0.2">
      <c r="A984" s="27"/>
      <c r="B984" s="27"/>
      <c r="C984" s="27"/>
      <c r="D984" s="27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spans="1:26" ht="15.75" customHeight="1" x14ac:dyDescent="0.2">
      <c r="A985" s="27"/>
      <c r="B985" s="27"/>
      <c r="C985" s="27"/>
      <c r="D985" s="27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spans="1:26" ht="15.75" customHeight="1" x14ac:dyDescent="0.2">
      <c r="A986" s="27"/>
      <c r="B986" s="27"/>
      <c r="C986" s="27"/>
      <c r="D986" s="27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spans="1:26" ht="15.75" customHeight="1" x14ac:dyDescent="0.2">
      <c r="A987" s="27"/>
      <c r="B987" s="27"/>
      <c r="C987" s="27"/>
      <c r="D987" s="27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spans="1:26" ht="15.75" customHeight="1" x14ac:dyDescent="0.2">
      <c r="A988" s="27"/>
      <c r="B988" s="27"/>
      <c r="C988" s="27"/>
      <c r="D988" s="27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spans="1:26" ht="15.75" customHeight="1" x14ac:dyDescent="0.2">
      <c r="A989" s="27"/>
      <c r="B989" s="27"/>
      <c r="C989" s="27"/>
      <c r="D989" s="27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spans="1:26" ht="15.75" customHeight="1" x14ac:dyDescent="0.2">
      <c r="A990" s="27"/>
      <c r="B990" s="27"/>
      <c r="C990" s="27"/>
      <c r="D990" s="27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spans="1:26" ht="15.75" customHeight="1" x14ac:dyDescent="0.2">
      <c r="A991" s="27"/>
      <c r="B991" s="27"/>
      <c r="C991" s="27"/>
      <c r="D991" s="27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spans="1:26" ht="15.75" customHeight="1" x14ac:dyDescent="0.2">
      <c r="A992" s="27"/>
      <c r="B992" s="27"/>
      <c r="C992" s="27"/>
      <c r="D992" s="27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spans="1:26" ht="15.75" customHeight="1" x14ac:dyDescent="0.2">
      <c r="A993" s="27"/>
      <c r="B993" s="27"/>
      <c r="C993" s="27"/>
      <c r="D993" s="27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spans="1:26" ht="15.75" customHeight="1" x14ac:dyDescent="0.2">
      <c r="A994" s="27"/>
      <c r="B994" s="27"/>
      <c r="C994" s="27"/>
      <c r="D994" s="27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spans="1:26" ht="15.75" customHeight="1" x14ac:dyDescent="0.2">
      <c r="A995" s="27"/>
      <c r="B995" s="27"/>
      <c r="C995" s="27"/>
      <c r="D995" s="27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spans="1:26" ht="15.75" customHeight="1" x14ac:dyDescent="0.2">
      <c r="A996" s="27"/>
      <c r="B996" s="27"/>
      <c r="C996" s="27"/>
      <c r="D996" s="27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spans="1:26" ht="15.75" customHeight="1" x14ac:dyDescent="0.2">
      <c r="A997" s="27"/>
      <c r="B997" s="27"/>
      <c r="C997" s="27"/>
      <c r="D997" s="27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spans="1:26" ht="15.75" customHeight="1" x14ac:dyDescent="0.2">
      <c r="A998" s="27"/>
      <c r="B998" s="27"/>
      <c r="C998" s="27"/>
      <c r="D998" s="27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spans="1:26" ht="15.75" customHeight="1" x14ac:dyDescent="0.2">
      <c r="A999" s="27"/>
      <c r="B999" s="27"/>
      <c r="C999" s="27"/>
      <c r="D999" s="27"/>
      <c r="E999" s="27"/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</sheetData>
  <sheetProtection selectLockedCells="1" selectUnlockedCells="1"/>
  <mergeCells count="10">
    <mergeCell ref="A67:H67"/>
    <mergeCell ref="A80:H80"/>
    <mergeCell ref="A95:H95"/>
    <mergeCell ref="A1:H1"/>
    <mergeCell ref="A3:H3"/>
    <mergeCell ref="A5:H5"/>
    <mergeCell ref="A18:H18"/>
    <mergeCell ref="A31:H31"/>
    <mergeCell ref="A33:H33"/>
    <mergeCell ref="A53:H53"/>
  </mergeCells>
  <pageMargins left="0.25" right="0.25" top="1.1583333333333301" bottom="0.75" header="0" footer="0"/>
  <pageSetup paperSize="9" scale="8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1"/>
  <sheetViews>
    <sheetView workbookViewId="0">
      <selection activeCell="L6" sqref="L6"/>
    </sheetView>
  </sheetViews>
  <sheetFormatPr defaultColWidth="12.5703125" defaultRowHeight="15" customHeight="1" x14ac:dyDescent="0.2"/>
  <cols>
    <col min="1" max="1" width="5.42578125" customWidth="1"/>
    <col min="2" max="2" width="68" customWidth="1"/>
    <col min="3" max="4" width="10.85546875" customWidth="1"/>
    <col min="5" max="5" width="11.140625" customWidth="1"/>
    <col min="6" max="6" width="13.140625" customWidth="1"/>
    <col min="7" max="8" width="9.140625" customWidth="1"/>
    <col min="9" max="26" width="8.5703125" customWidth="1"/>
  </cols>
  <sheetData>
    <row r="1" spans="1:26" ht="21" customHeight="1" x14ac:dyDescent="0.2">
      <c r="A1" s="176" t="s">
        <v>0</v>
      </c>
      <c r="B1" s="158"/>
      <c r="C1" s="158"/>
      <c r="D1" s="158"/>
      <c r="E1" s="158"/>
      <c r="F1" s="159"/>
      <c r="G1" s="11"/>
      <c r="H1" s="11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pans="1:26" ht="21" customHeight="1" x14ac:dyDescent="0.2">
      <c r="A2" s="143"/>
      <c r="B2" s="144"/>
      <c r="C2" s="144"/>
      <c r="D2" s="144"/>
      <c r="E2" s="144"/>
      <c r="F2" s="146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15.75" customHeight="1" x14ac:dyDescent="0.2">
      <c r="A3" s="177" t="s">
        <v>19</v>
      </c>
      <c r="B3" s="148"/>
      <c r="C3" s="148"/>
      <c r="D3" s="148"/>
      <c r="E3" s="148"/>
      <c r="F3" s="150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</row>
    <row r="4" spans="1:26" ht="48.75" customHeight="1" x14ac:dyDescent="0.2">
      <c r="A4" s="14" t="s">
        <v>20</v>
      </c>
      <c r="B4" s="15" t="s">
        <v>21</v>
      </c>
      <c r="C4" s="16" t="s">
        <v>22</v>
      </c>
      <c r="D4" s="16" t="s">
        <v>23</v>
      </c>
      <c r="E4" s="17" t="s">
        <v>24</v>
      </c>
      <c r="F4" s="18" t="s">
        <v>25</v>
      </c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 spans="1:26" ht="15.75" customHeight="1" thickBot="1" x14ac:dyDescent="0.25">
      <c r="A5" s="178" t="s">
        <v>319</v>
      </c>
      <c r="B5" s="179"/>
      <c r="C5" s="179"/>
      <c r="D5" s="179"/>
      <c r="E5" s="179"/>
      <c r="F5" s="180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</row>
    <row r="6" spans="1:26" ht="203.25" thickBot="1" x14ac:dyDescent="0.25">
      <c r="A6" s="19">
        <v>1</v>
      </c>
      <c r="B6" s="20" t="s">
        <v>26</v>
      </c>
      <c r="C6" s="21">
        <v>3</v>
      </c>
      <c r="D6" s="118">
        <v>0</v>
      </c>
      <c r="E6" s="22">
        <f>SUM(Postos_de_Trabalho!B14:D14)*1.15*C6/12</f>
        <v>49.162499999999994</v>
      </c>
      <c r="F6" s="23">
        <f>E6*D6</f>
        <v>0</v>
      </c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spans="1:26" ht="18.75" customHeight="1" thickBot="1" x14ac:dyDescent="0.25">
      <c r="A7" s="178" t="s">
        <v>27</v>
      </c>
      <c r="B7" s="179"/>
      <c r="C7" s="179"/>
      <c r="D7" s="179"/>
      <c r="E7" s="179"/>
      <c r="F7" s="180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</row>
    <row r="8" spans="1:26" ht="36.75" customHeight="1" x14ac:dyDescent="0.2">
      <c r="A8" s="24">
        <v>2</v>
      </c>
      <c r="B8" s="20" t="s">
        <v>28</v>
      </c>
      <c r="C8" s="25">
        <v>3</v>
      </c>
      <c r="D8" s="118">
        <v>0</v>
      </c>
      <c r="E8" s="22">
        <f>SUM(Postos_de_Trabalho!F14)*1.15*C8/12</f>
        <v>3.4499999999999997</v>
      </c>
      <c r="F8" s="23">
        <f t="shared" ref="F8:F11" si="0">E8*D8</f>
        <v>0</v>
      </c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</row>
    <row r="9" spans="1:26" ht="36" customHeight="1" thickBot="1" x14ac:dyDescent="0.25">
      <c r="A9" s="19">
        <v>3</v>
      </c>
      <c r="B9" s="20" t="s">
        <v>29</v>
      </c>
      <c r="C9" s="25">
        <v>3</v>
      </c>
      <c r="D9" s="118">
        <v>0</v>
      </c>
      <c r="E9" s="22">
        <f>SUM(Postos_de_Trabalho!F14)*1.15*C9/12</f>
        <v>3.4499999999999997</v>
      </c>
      <c r="F9" s="23">
        <f t="shared" si="0"/>
        <v>0</v>
      </c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</row>
    <row r="10" spans="1:26" ht="44.25" customHeight="1" thickBot="1" x14ac:dyDescent="0.25">
      <c r="A10" s="26">
        <v>4</v>
      </c>
      <c r="B10" s="28" t="s">
        <v>30</v>
      </c>
      <c r="C10" s="25">
        <v>2</v>
      </c>
      <c r="D10" s="118">
        <v>0</v>
      </c>
      <c r="E10" s="124">
        <f>SUM(Postos_de_Trabalho!F14)*1.15*C10/12</f>
        <v>2.2999999999999998</v>
      </c>
      <c r="F10" s="23">
        <f t="shared" si="0"/>
        <v>0</v>
      </c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</row>
    <row r="11" spans="1:26" ht="37.5" customHeight="1" thickBot="1" x14ac:dyDescent="0.25">
      <c r="A11" s="26">
        <v>5</v>
      </c>
      <c r="B11" s="28" t="s">
        <v>31</v>
      </c>
      <c r="C11" s="25">
        <v>2</v>
      </c>
      <c r="D11" s="118">
        <v>0</v>
      </c>
      <c r="E11" s="124">
        <f>SUM(Postos_de_Trabalho!F14)*1.15*C11/12</f>
        <v>2.2999999999999998</v>
      </c>
      <c r="F11" s="23">
        <f t="shared" si="0"/>
        <v>0</v>
      </c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 spans="1:26" ht="34.5" customHeight="1" thickBot="1" x14ac:dyDescent="0.25">
      <c r="A12" s="26">
        <v>6</v>
      </c>
      <c r="B12" s="28" t="s">
        <v>32</v>
      </c>
      <c r="C12" s="25">
        <v>3</v>
      </c>
      <c r="D12" s="118">
        <v>0</v>
      </c>
      <c r="E12" s="124">
        <f>SUM(Postos_de_Trabalho!F14)*1.15*C12/12</f>
        <v>3.4499999999999997</v>
      </c>
      <c r="F12" s="23">
        <f>E12*D12</f>
        <v>0</v>
      </c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ht="44.25" customHeight="1" thickBot="1" x14ac:dyDescent="0.25">
      <c r="A13" s="26">
        <v>7</v>
      </c>
      <c r="B13" s="28" t="s">
        <v>33</v>
      </c>
      <c r="C13" s="25">
        <v>2</v>
      </c>
      <c r="D13" s="118">
        <v>0</v>
      </c>
      <c r="E13" s="124">
        <f>SUM(Postos_de_Trabalho!F14)*1.15*C13/12</f>
        <v>2.2999999999999998</v>
      </c>
      <c r="F13" s="125">
        <f>E13*D13</f>
        <v>0</v>
      </c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 spans="1:26" ht="28.5" customHeight="1" thickBot="1" x14ac:dyDescent="0.25">
      <c r="A14" s="26">
        <v>8</v>
      </c>
      <c r="B14" s="28" t="s">
        <v>34</v>
      </c>
      <c r="C14" s="25">
        <v>2</v>
      </c>
      <c r="D14" s="119">
        <v>0</v>
      </c>
      <c r="E14" s="22">
        <f>SUM(Postos_de_Trabalho!F14)*1.15*C14/12</f>
        <v>2.2999999999999998</v>
      </c>
      <c r="F14" s="23">
        <f>E14*D14</f>
        <v>0</v>
      </c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 spans="1:26" ht="15.75" customHeight="1" thickBot="1" x14ac:dyDescent="0.25">
      <c r="A15" s="164" t="s">
        <v>35</v>
      </c>
      <c r="B15" s="165"/>
      <c r="C15" s="165"/>
      <c r="D15" s="165"/>
      <c r="E15" s="165"/>
      <c r="F15" s="166"/>
      <c r="G15" s="12"/>
      <c r="H15" s="12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spans="1:26" ht="65.25" customHeight="1" x14ac:dyDescent="0.2">
      <c r="A16" s="19">
        <v>9</v>
      </c>
      <c r="B16" s="28" t="s">
        <v>36</v>
      </c>
      <c r="C16" s="21">
        <v>1</v>
      </c>
      <c r="D16" s="118">
        <v>0</v>
      </c>
      <c r="E16" s="22">
        <f>SUM(Postos_de_Trabalho!B14:E14)*1.15*C16/12</f>
        <v>21.179166666666664</v>
      </c>
      <c r="F16" s="23">
        <f>E16*D16</f>
        <v>0</v>
      </c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</row>
    <row r="17" spans="1:26" ht="15.75" customHeight="1" x14ac:dyDescent="0.2">
      <c r="A17" s="164" t="s">
        <v>37</v>
      </c>
      <c r="B17" s="165"/>
      <c r="C17" s="165"/>
      <c r="D17" s="165"/>
      <c r="E17" s="165"/>
      <c r="F17" s="166"/>
      <c r="G17" s="12"/>
      <c r="H17" s="12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spans="1:26" ht="65.25" customHeight="1" x14ac:dyDescent="0.2">
      <c r="A18" s="19">
        <v>10</v>
      </c>
      <c r="B18" s="28" t="s">
        <v>38</v>
      </c>
      <c r="C18" s="21">
        <v>1</v>
      </c>
      <c r="D18" s="118">
        <v>0</v>
      </c>
      <c r="E18" s="22">
        <f>SUM(Postos_de_Trabalho!E14)*1.15*C18/12*30/48</f>
        <v>2.9947916666666661</v>
      </c>
      <c r="F18" s="23">
        <f>E18*D18</f>
        <v>0</v>
      </c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 spans="1:26" ht="18" customHeight="1" x14ac:dyDescent="0.2">
      <c r="A19" s="167" t="s">
        <v>39</v>
      </c>
      <c r="B19" s="168"/>
      <c r="C19" s="168"/>
      <c r="D19" s="168"/>
      <c r="E19" s="169"/>
      <c r="F19" s="29">
        <f>(SUM(F6:F18))</f>
        <v>0</v>
      </c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 spans="1:26" ht="17.25" customHeight="1" x14ac:dyDescent="0.2">
      <c r="A20" s="170" t="s">
        <v>40</v>
      </c>
      <c r="B20" s="171"/>
      <c r="C20" s="171"/>
      <c r="D20" s="171"/>
      <c r="E20" s="172"/>
      <c r="F20" s="29">
        <f>F19*12</f>
        <v>0</v>
      </c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 spans="1:26" ht="12.75" customHeight="1" x14ac:dyDescent="0.2">
      <c r="A21" s="173" t="s">
        <v>41</v>
      </c>
      <c r="B21" s="174"/>
      <c r="C21" s="174"/>
      <c r="D21" s="174"/>
      <c r="E21" s="174"/>
      <c r="F21" s="175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 spans="1:26" ht="65.25" customHeight="1" x14ac:dyDescent="0.2">
      <c r="A22" s="161" t="s">
        <v>313</v>
      </c>
      <c r="B22" s="155"/>
      <c r="C22" s="155"/>
      <c r="D22" s="155"/>
      <c r="E22" s="155"/>
      <c r="F22" s="156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</row>
    <row r="23" spans="1:26" ht="32.25" customHeight="1" x14ac:dyDescent="0.2">
      <c r="A23" s="161" t="s">
        <v>318</v>
      </c>
      <c r="B23" s="155"/>
      <c r="C23" s="155"/>
      <c r="D23" s="155"/>
      <c r="E23" s="155"/>
      <c r="F23" s="156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 spans="1:26" ht="19.5" customHeight="1" x14ac:dyDescent="0.2">
      <c r="A24" s="161" t="s">
        <v>42</v>
      </c>
      <c r="B24" s="155"/>
      <c r="C24" s="155"/>
      <c r="D24" s="155"/>
      <c r="E24" s="155"/>
      <c r="F24" s="156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 spans="1:26" ht="23.25" customHeight="1" x14ac:dyDescent="0.2">
      <c r="A25" s="161" t="s">
        <v>43</v>
      </c>
      <c r="B25" s="155"/>
      <c r="C25" s="155"/>
      <c r="D25" s="155"/>
      <c r="E25" s="155"/>
      <c r="F25" s="156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 spans="1:26" ht="24" customHeight="1" x14ac:dyDescent="0.2">
      <c r="A26" s="161" t="s">
        <v>44</v>
      </c>
      <c r="B26" s="155"/>
      <c r="C26" s="155"/>
      <c r="D26" s="155"/>
      <c r="E26" s="155"/>
      <c r="F26" s="156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 spans="1:26" ht="38.25" customHeight="1" x14ac:dyDescent="0.2">
      <c r="A27" s="162" t="s">
        <v>45</v>
      </c>
      <c r="B27" s="138"/>
      <c r="C27" s="138"/>
      <c r="D27" s="138"/>
      <c r="E27" s="138"/>
      <c r="F27" s="139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 spans="1:26" ht="26.25" customHeight="1" x14ac:dyDescent="0.2">
      <c r="A28" s="163" t="s">
        <v>46</v>
      </c>
      <c r="B28" s="158"/>
      <c r="C28" s="158"/>
      <c r="D28" s="158"/>
      <c r="E28" s="159"/>
      <c r="F28" s="30" t="s">
        <v>47</v>
      </c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 spans="1:26" ht="16.5" customHeight="1" x14ac:dyDescent="0.2">
      <c r="A29" s="157" t="s">
        <v>48</v>
      </c>
      <c r="B29" s="158"/>
      <c r="C29" s="158"/>
      <c r="D29" s="158"/>
      <c r="E29" s="159"/>
      <c r="F29" s="31">
        <f>F6</f>
        <v>0</v>
      </c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</row>
    <row r="30" spans="1:26" ht="18" customHeight="1" x14ac:dyDescent="0.2">
      <c r="A30" s="157" t="s">
        <v>49</v>
      </c>
      <c r="B30" s="158"/>
      <c r="C30" s="158"/>
      <c r="D30" s="158"/>
      <c r="E30" s="159"/>
      <c r="F30" s="32">
        <f>SUM(Postos_de_Trabalho!B14:D14)</f>
        <v>171</v>
      </c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 spans="1:26" ht="18.75" customHeight="1" x14ac:dyDescent="0.2">
      <c r="A31" s="160" t="s">
        <v>50</v>
      </c>
      <c r="B31" s="158"/>
      <c r="C31" s="158"/>
      <c r="D31" s="158"/>
      <c r="E31" s="159"/>
      <c r="F31" s="33">
        <f>F29/F30</f>
        <v>0</v>
      </c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 spans="1:26" ht="18.75" customHeight="1" x14ac:dyDescent="0.2">
      <c r="A32" s="157" t="s">
        <v>51</v>
      </c>
      <c r="B32" s="158"/>
      <c r="C32" s="158"/>
      <c r="D32" s="158"/>
      <c r="E32" s="159"/>
      <c r="F32" s="31">
        <f>SUM(F8:F14)</f>
        <v>0</v>
      </c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 spans="1:26" ht="18.75" customHeight="1" x14ac:dyDescent="0.2">
      <c r="A33" s="157" t="s">
        <v>52</v>
      </c>
      <c r="B33" s="158"/>
      <c r="C33" s="158"/>
      <c r="D33" s="158"/>
      <c r="E33" s="159"/>
      <c r="F33" s="32">
        <f>SUM(Postos_de_Trabalho!F14)</f>
        <v>12</v>
      </c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 spans="1:26" ht="18.75" customHeight="1" x14ac:dyDescent="0.2">
      <c r="A34" s="160" t="s">
        <v>53</v>
      </c>
      <c r="B34" s="158"/>
      <c r="C34" s="158"/>
      <c r="D34" s="158"/>
      <c r="E34" s="159"/>
      <c r="F34" s="33">
        <f>F32/F33</f>
        <v>0</v>
      </c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 spans="1:26" ht="16.5" customHeight="1" x14ac:dyDescent="0.2">
      <c r="A35" s="157" t="s">
        <v>54</v>
      </c>
      <c r="B35" s="158"/>
      <c r="C35" s="158"/>
      <c r="D35" s="158"/>
      <c r="E35" s="159"/>
      <c r="F35" s="31">
        <f>F16</f>
        <v>0</v>
      </c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 spans="1:26" ht="18" customHeight="1" x14ac:dyDescent="0.2">
      <c r="A36" s="157" t="s">
        <v>55</v>
      </c>
      <c r="B36" s="158"/>
      <c r="C36" s="158"/>
      <c r="D36" s="158"/>
      <c r="E36" s="159"/>
      <c r="F36" s="32">
        <f>SUM(Postos_de_Trabalho!B14:F14)</f>
        <v>233</v>
      </c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 spans="1:26" ht="18.75" customHeight="1" x14ac:dyDescent="0.2">
      <c r="A37" s="160" t="s">
        <v>56</v>
      </c>
      <c r="B37" s="158"/>
      <c r="C37" s="158"/>
      <c r="D37" s="158"/>
      <c r="E37" s="159"/>
      <c r="F37" s="33">
        <f>F35/F36</f>
        <v>0</v>
      </c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 spans="1:26" ht="16.5" customHeight="1" x14ac:dyDescent="0.2">
      <c r="A38" s="157" t="s">
        <v>57</v>
      </c>
      <c r="B38" s="158"/>
      <c r="C38" s="158"/>
      <c r="D38" s="158"/>
      <c r="E38" s="159"/>
      <c r="F38" s="31">
        <f>F18</f>
        <v>0</v>
      </c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 spans="1:26" ht="18" customHeight="1" x14ac:dyDescent="0.2">
      <c r="A39" s="157" t="s">
        <v>58</v>
      </c>
      <c r="B39" s="158"/>
      <c r="C39" s="158"/>
      <c r="D39" s="158"/>
      <c r="E39" s="159"/>
      <c r="F39" s="32">
        <f>SUM(Postos_de_Trabalho!E14)*32/50</f>
        <v>32</v>
      </c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 spans="1:26" ht="18.75" customHeight="1" x14ac:dyDescent="0.2">
      <c r="A40" s="160" t="s">
        <v>59</v>
      </c>
      <c r="B40" s="158"/>
      <c r="C40" s="158"/>
      <c r="D40" s="158"/>
      <c r="E40" s="159"/>
      <c r="F40" s="33">
        <f>F38/F39</f>
        <v>0</v>
      </c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 spans="1:26" ht="11.25" customHeight="1" x14ac:dyDescent="0.2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1:26" ht="11.25" customHeight="1" x14ac:dyDescent="0.2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 spans="1:26" ht="11.25" customHeight="1" x14ac:dyDescent="0.2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 spans="1:26" ht="11.25" customHeight="1" x14ac:dyDescent="0.2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 ht="11.25" customHeight="1" x14ac:dyDescent="0.2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spans="1:26" ht="11.25" customHeight="1" x14ac:dyDescent="0.2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 ht="11.25" customHeight="1" x14ac:dyDescent="0.2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 ht="11.25" customHeight="1" x14ac:dyDescent="0.2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11.25" customHeight="1" x14ac:dyDescent="0.2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1:26" ht="11.25" customHeight="1" x14ac:dyDescent="0.2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 ht="11.25" customHeight="1" x14ac:dyDescent="0.2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 ht="11.25" customHeight="1" x14ac:dyDescent="0.2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11.25" customHeight="1" x14ac:dyDescent="0.2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11.25" customHeight="1" x14ac:dyDescent="0.2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spans="1:26" ht="11.25" customHeight="1" x14ac:dyDescent="0.2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 ht="11.25" customHeight="1" x14ac:dyDescent="0.2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11.25" customHeight="1" x14ac:dyDescent="0.2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11.25" customHeight="1" x14ac:dyDescent="0.2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11.25" customHeight="1" x14ac:dyDescent="0.2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11.25" customHeight="1" x14ac:dyDescent="0.2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11.25" customHeight="1" x14ac:dyDescent="0.2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11.25" customHeight="1" x14ac:dyDescent="0.2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11.25" customHeight="1" x14ac:dyDescent="0.2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11.25" customHeight="1" x14ac:dyDescent="0.2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11.25" customHeight="1" x14ac:dyDescent="0.2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11.25" customHeight="1" x14ac:dyDescent="0.2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11.25" customHeight="1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11.25" customHeight="1" x14ac:dyDescent="0.2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11.25" customHeight="1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11.25" customHeight="1" x14ac:dyDescent="0.2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11.25" customHeight="1" x14ac:dyDescent="0.2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11.25" customHeight="1" x14ac:dyDescent="0.2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11.25" customHeight="1" x14ac:dyDescent="0.2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11.25" customHeight="1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11.25" customHeight="1" x14ac:dyDescent="0.2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11.25" customHeight="1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 ht="11.25" customHeight="1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11.25" customHeight="1" x14ac:dyDescent="0.2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 ht="11.25" customHeight="1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6" ht="11.25" customHeight="1" x14ac:dyDescent="0.2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ht="11.25" customHeight="1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ht="11.25" customHeight="1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11.25" customHeight="1" x14ac:dyDescent="0.2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 ht="11.25" customHeight="1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 ht="11.25" customHeight="1" x14ac:dyDescent="0.2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 ht="11.25" customHeight="1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 ht="11.25" customHeight="1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 ht="11.25" customHeight="1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 ht="11.25" customHeight="1" x14ac:dyDescent="0.2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 ht="11.25" customHeight="1" x14ac:dyDescent="0.2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 ht="11.25" customHeight="1" x14ac:dyDescent="0.2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 ht="11.25" customHeight="1" x14ac:dyDescent="0.2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 ht="11.25" customHeight="1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 spans="1:26" ht="11.25" customHeight="1" x14ac:dyDescent="0.2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11.25" customHeight="1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 spans="1:26" ht="11.25" customHeight="1" x14ac:dyDescent="0.2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 spans="1:26" ht="11.25" customHeight="1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 spans="1:26" ht="11.25" customHeight="1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 ht="11.25" customHeight="1" x14ac:dyDescent="0.2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 spans="1:26" ht="11.25" customHeight="1" x14ac:dyDescent="0.2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 spans="1:26" ht="11.25" customHeight="1" x14ac:dyDescent="0.2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 ht="11.25" customHeight="1" x14ac:dyDescent="0.2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 spans="1:26" ht="11.25" customHeight="1" x14ac:dyDescent="0.2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 ht="11.25" customHeight="1" x14ac:dyDescent="0.2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 ht="11.25" customHeight="1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 ht="11.25" customHeight="1" x14ac:dyDescent="0.2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 spans="1:26" ht="11.25" customHeight="1" x14ac:dyDescent="0.2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 spans="1:26" ht="11.25" customHeight="1" x14ac:dyDescent="0.2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 ht="11.25" customHeight="1" x14ac:dyDescent="0.2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11.25" customHeight="1" x14ac:dyDescent="0.2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 spans="1:26" ht="11.25" customHeight="1" x14ac:dyDescent="0.2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 spans="1:26" ht="11.25" customHeight="1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 spans="1:26" ht="11.25" customHeight="1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 spans="1:26" ht="11.25" customHeight="1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 ht="11.25" customHeight="1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 spans="1:26" ht="11.25" customHeight="1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 spans="1:26" ht="11.25" customHeight="1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 ht="11.25" customHeight="1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 spans="1:26" ht="11.25" customHeight="1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 spans="1:26" ht="11.25" customHeight="1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 spans="1:26" ht="11.25" customHeight="1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 ht="11.25" customHeight="1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 ht="11.25" customHeight="1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 ht="11.25" customHeight="1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 ht="11.25" customHeight="1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 ht="11.25" customHeight="1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 ht="11.25" customHeight="1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 ht="11.25" customHeight="1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 spans="1:26" ht="11.25" customHeight="1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 spans="1:26" ht="11.25" customHeight="1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 ht="11.25" customHeight="1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 ht="11.25" customHeight="1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 ht="11.25" customHeight="1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 ht="11.25" customHeight="1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 ht="11.25" customHeight="1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 ht="11.25" customHeight="1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 ht="11.25" customHeight="1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 ht="11.25" customHeight="1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 ht="11.25" customHeight="1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 ht="11.25" customHeight="1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 ht="11.25" customHeight="1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 ht="11.25" customHeight="1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 ht="11.25" customHeight="1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 ht="11.25" customHeight="1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1:26" ht="11.25" customHeight="1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1:26" ht="11.25" customHeight="1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1:26" ht="11.25" customHeight="1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1:26" ht="11.25" customHeight="1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1:26" ht="11.25" customHeight="1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1:26" ht="11.25" customHeight="1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1:26" ht="11.25" customHeight="1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1:26" ht="11.25" customHeight="1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1:26" ht="11.25" customHeight="1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 ht="11.25" customHeight="1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1:26" ht="11.25" customHeight="1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 spans="1:26" ht="11.25" customHeight="1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1:26" ht="11.25" customHeight="1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1:26" ht="11.25" customHeight="1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1:26" ht="11.25" customHeight="1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ht="11.25" customHeight="1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ht="11.25" customHeight="1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ht="11.25" customHeight="1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ht="11.25" customHeight="1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ht="11.25" customHeight="1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 ht="11.25" customHeight="1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ht="11.25" customHeight="1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ht="11.25" customHeight="1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ht="11.25" customHeight="1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ht="11.25" customHeight="1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ht="11.25" customHeight="1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ht="11.25" customHeight="1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ht="11.25" customHeight="1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ht="11.25" customHeight="1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ht="11.25" customHeight="1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ht="11.25" customHeight="1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ht="11.25" customHeight="1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ht="11.25" customHeight="1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ht="11.25" customHeight="1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ht="11.25" customHeight="1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ht="11.25" customHeight="1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ht="11.25" customHeight="1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ht="11.25" customHeight="1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 ht="11.25" customHeight="1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ht="11.25" customHeight="1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ht="11.25" customHeight="1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ht="11.25" customHeight="1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ht="11.25" customHeight="1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ht="11.25" customHeight="1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ht="11.25" customHeight="1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ht="11.25" customHeight="1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ht="11.25" customHeight="1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ht="11.25" customHeight="1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ht="11.25" customHeight="1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ht="11.25" customHeight="1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11.25" customHeight="1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ht="11.25" customHeight="1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ht="11.25" customHeight="1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ht="11.25" customHeight="1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ht="11.25" customHeight="1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ht="11.25" customHeight="1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ht="11.25" customHeight="1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11.25" customHeight="1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ht="11.25" customHeight="1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ht="11.25" customHeight="1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ht="11.25" customHeight="1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ht="11.25" customHeight="1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ht="11.25" customHeight="1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ht="11.25" customHeight="1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ht="11.25" customHeight="1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 ht="11.25" customHeight="1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ht="11.25" customHeight="1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ht="11.25" customHeight="1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ht="11.25" customHeight="1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ht="11.25" customHeight="1" x14ac:dyDescent="0.2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ht="11.25" customHeight="1" x14ac:dyDescent="0.2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ht="11.25" customHeight="1" x14ac:dyDescent="0.2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ht="11.25" customHeight="1" x14ac:dyDescent="0.2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ht="11.25" customHeight="1" x14ac:dyDescent="0.2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 ht="11.25" customHeight="1" x14ac:dyDescent="0.2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ht="11.25" customHeight="1" x14ac:dyDescent="0.2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ht="11.25" customHeight="1" x14ac:dyDescent="0.2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ht="11.25" customHeight="1" x14ac:dyDescent="0.2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ht="11.25" customHeight="1" x14ac:dyDescent="0.2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ht="11.25" customHeight="1" x14ac:dyDescent="0.2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ht="11.25" customHeight="1" x14ac:dyDescent="0.2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ht="11.25" customHeight="1" x14ac:dyDescent="0.2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ht="11.25" customHeight="1" x14ac:dyDescent="0.2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 spans="1:26" ht="11.25" customHeight="1" x14ac:dyDescent="0.2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 spans="1:26" ht="11.25" customHeight="1" x14ac:dyDescent="0.2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 spans="1:26" ht="11.25" customHeight="1" x14ac:dyDescent="0.2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</row>
    <row r="231" spans="1:26" ht="11.25" customHeight="1" x14ac:dyDescent="0.2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</row>
    <row r="232" spans="1:26" ht="11.25" customHeight="1" x14ac:dyDescent="0.2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</row>
    <row r="233" spans="1:26" ht="11.25" customHeight="1" x14ac:dyDescent="0.2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 spans="1:26" ht="11.25" customHeight="1" x14ac:dyDescent="0.2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</row>
    <row r="235" spans="1:26" ht="11.25" customHeight="1" x14ac:dyDescent="0.2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</row>
    <row r="236" spans="1:26" ht="11.25" customHeight="1" x14ac:dyDescent="0.2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</row>
    <row r="237" spans="1:26" ht="11.25" customHeight="1" x14ac:dyDescent="0.2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</row>
    <row r="238" spans="1:26" ht="11.25" customHeight="1" x14ac:dyDescent="0.2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</row>
    <row r="239" spans="1:26" ht="11.25" customHeight="1" x14ac:dyDescent="0.2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 spans="1:26" ht="11.25" customHeight="1" x14ac:dyDescent="0.2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</row>
    <row r="241" spans="1:26" ht="11.25" customHeight="1" x14ac:dyDescent="0.2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</row>
    <row r="242" spans="1:26" ht="11.25" customHeight="1" x14ac:dyDescent="0.2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 spans="1:26" ht="11.25" customHeight="1" x14ac:dyDescent="0.2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</row>
    <row r="244" spans="1:26" ht="11.25" customHeight="1" x14ac:dyDescent="0.2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</row>
    <row r="245" spans="1:26" ht="11.25" customHeight="1" x14ac:dyDescent="0.2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</row>
    <row r="246" spans="1:26" ht="11.25" customHeight="1" x14ac:dyDescent="0.2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</row>
    <row r="247" spans="1:26" ht="11.25" customHeight="1" x14ac:dyDescent="0.2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</row>
    <row r="248" spans="1:26" ht="11.25" customHeight="1" x14ac:dyDescent="0.2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</row>
    <row r="249" spans="1:26" ht="11.25" customHeight="1" x14ac:dyDescent="0.2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</row>
    <row r="250" spans="1:26" ht="11.25" customHeight="1" x14ac:dyDescent="0.2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</row>
    <row r="251" spans="1:26" ht="11.25" customHeight="1" x14ac:dyDescent="0.2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</row>
    <row r="252" spans="1:26" ht="11.25" customHeight="1" x14ac:dyDescent="0.2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</row>
    <row r="253" spans="1:26" ht="11.25" customHeight="1" x14ac:dyDescent="0.2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</row>
    <row r="254" spans="1:26" ht="11.25" customHeight="1" x14ac:dyDescent="0.2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</row>
    <row r="255" spans="1:26" ht="11.25" customHeight="1" x14ac:dyDescent="0.2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</row>
    <row r="256" spans="1:26" ht="11.25" customHeight="1" x14ac:dyDescent="0.2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</row>
    <row r="257" spans="1:26" ht="11.25" customHeight="1" x14ac:dyDescent="0.2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</row>
    <row r="258" spans="1:26" ht="11.25" customHeight="1" x14ac:dyDescent="0.2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</row>
    <row r="259" spans="1:26" ht="11.25" customHeight="1" x14ac:dyDescent="0.2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26" ht="11.25" customHeight="1" x14ac:dyDescent="0.2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26" ht="11.25" customHeight="1" x14ac:dyDescent="0.2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  <row r="262" spans="1:26" ht="11.25" customHeight="1" x14ac:dyDescent="0.2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</row>
    <row r="263" spans="1:26" ht="11.25" customHeight="1" x14ac:dyDescent="0.2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</row>
    <row r="264" spans="1:26" ht="11.25" customHeight="1" x14ac:dyDescent="0.2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</row>
    <row r="265" spans="1:26" ht="11.25" customHeight="1" x14ac:dyDescent="0.2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</row>
    <row r="266" spans="1:26" ht="11.25" customHeight="1" x14ac:dyDescent="0.2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</row>
    <row r="267" spans="1:26" ht="11.25" customHeight="1" x14ac:dyDescent="0.2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</row>
    <row r="268" spans="1:26" ht="11.25" customHeight="1" x14ac:dyDescent="0.2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</row>
    <row r="269" spans="1:26" ht="11.25" customHeight="1" x14ac:dyDescent="0.2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</row>
    <row r="270" spans="1:26" ht="11.25" customHeight="1" x14ac:dyDescent="0.2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</row>
    <row r="271" spans="1:26" ht="11.25" customHeight="1" x14ac:dyDescent="0.2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</row>
    <row r="272" spans="1:26" ht="11.25" customHeight="1" x14ac:dyDescent="0.2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</row>
    <row r="273" spans="1:26" ht="11.25" customHeight="1" x14ac:dyDescent="0.2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</row>
    <row r="274" spans="1:26" ht="11.25" customHeight="1" x14ac:dyDescent="0.2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</row>
    <row r="275" spans="1:26" ht="11.25" customHeight="1" x14ac:dyDescent="0.2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</row>
    <row r="276" spans="1:26" ht="11.25" customHeight="1" x14ac:dyDescent="0.2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</row>
    <row r="277" spans="1:26" ht="11.25" customHeight="1" x14ac:dyDescent="0.2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</row>
    <row r="278" spans="1:26" ht="11.25" customHeight="1" x14ac:dyDescent="0.2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</row>
    <row r="279" spans="1:26" ht="11.25" customHeight="1" x14ac:dyDescent="0.2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</row>
    <row r="280" spans="1:26" ht="11.25" customHeight="1" x14ac:dyDescent="0.2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</row>
    <row r="281" spans="1:26" ht="11.25" customHeight="1" x14ac:dyDescent="0.2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</row>
    <row r="282" spans="1:26" ht="11.25" customHeight="1" x14ac:dyDescent="0.2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</row>
    <row r="283" spans="1:26" ht="11.25" customHeight="1" x14ac:dyDescent="0.2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</row>
    <row r="284" spans="1:26" ht="11.25" customHeight="1" x14ac:dyDescent="0.2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</row>
    <row r="285" spans="1:26" ht="11.25" customHeight="1" x14ac:dyDescent="0.2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</row>
    <row r="286" spans="1:26" ht="11.25" customHeight="1" x14ac:dyDescent="0.2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</row>
    <row r="287" spans="1:26" ht="11.25" customHeight="1" x14ac:dyDescent="0.2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</row>
    <row r="288" spans="1:26" ht="11.25" customHeight="1" x14ac:dyDescent="0.2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</row>
    <row r="289" spans="1:26" ht="11.25" customHeight="1" x14ac:dyDescent="0.2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</row>
    <row r="290" spans="1:26" ht="11.25" customHeight="1" x14ac:dyDescent="0.2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</row>
    <row r="291" spans="1:26" ht="11.25" customHeight="1" x14ac:dyDescent="0.2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</row>
    <row r="292" spans="1:26" ht="11.25" customHeight="1" x14ac:dyDescent="0.2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</row>
    <row r="293" spans="1:26" ht="11.25" customHeight="1" x14ac:dyDescent="0.2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</row>
    <row r="294" spans="1:26" ht="11.25" customHeight="1" x14ac:dyDescent="0.2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</row>
    <row r="295" spans="1:26" ht="11.25" customHeight="1" x14ac:dyDescent="0.2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</row>
    <row r="296" spans="1:26" ht="11.25" customHeight="1" x14ac:dyDescent="0.2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</row>
    <row r="297" spans="1:26" ht="11.25" customHeight="1" x14ac:dyDescent="0.2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</row>
    <row r="298" spans="1:26" ht="11.25" customHeight="1" x14ac:dyDescent="0.2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</row>
    <row r="299" spans="1:26" ht="11.25" customHeight="1" x14ac:dyDescent="0.2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</row>
    <row r="300" spans="1:26" ht="11.25" customHeight="1" x14ac:dyDescent="0.2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</row>
    <row r="301" spans="1:26" ht="11.25" customHeight="1" x14ac:dyDescent="0.2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</row>
    <row r="302" spans="1:26" ht="11.25" customHeight="1" x14ac:dyDescent="0.2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</row>
    <row r="303" spans="1:26" ht="11.25" customHeight="1" x14ac:dyDescent="0.2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</row>
    <row r="304" spans="1:26" ht="11.25" customHeight="1" x14ac:dyDescent="0.2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</row>
    <row r="305" spans="1:26" ht="11.25" customHeight="1" x14ac:dyDescent="0.2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</row>
    <row r="306" spans="1:26" ht="11.25" customHeight="1" x14ac:dyDescent="0.2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</row>
    <row r="307" spans="1:26" ht="11.25" customHeight="1" x14ac:dyDescent="0.2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</row>
    <row r="308" spans="1:26" ht="11.25" customHeight="1" x14ac:dyDescent="0.2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</row>
    <row r="309" spans="1:26" ht="11.25" customHeight="1" x14ac:dyDescent="0.2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</row>
    <row r="310" spans="1:26" ht="11.25" customHeight="1" x14ac:dyDescent="0.2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</row>
    <row r="311" spans="1:26" ht="11.25" customHeight="1" x14ac:dyDescent="0.2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</row>
    <row r="312" spans="1:26" ht="11.25" customHeight="1" x14ac:dyDescent="0.2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</row>
    <row r="313" spans="1:26" ht="11.25" customHeight="1" x14ac:dyDescent="0.2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</row>
    <row r="314" spans="1:26" ht="11.25" customHeight="1" x14ac:dyDescent="0.2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</row>
    <row r="315" spans="1:26" ht="11.25" customHeight="1" x14ac:dyDescent="0.2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</row>
    <row r="316" spans="1:26" ht="11.25" customHeight="1" x14ac:dyDescent="0.2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</row>
    <row r="317" spans="1:26" ht="11.25" customHeight="1" x14ac:dyDescent="0.2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</row>
    <row r="318" spans="1:26" ht="11.25" customHeight="1" x14ac:dyDescent="0.2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</row>
    <row r="319" spans="1:26" ht="11.25" customHeight="1" x14ac:dyDescent="0.2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</row>
    <row r="320" spans="1:26" ht="11.25" customHeight="1" x14ac:dyDescent="0.2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</row>
    <row r="321" spans="1:26" ht="11.25" customHeight="1" x14ac:dyDescent="0.2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</row>
    <row r="322" spans="1:26" ht="11.25" customHeight="1" x14ac:dyDescent="0.2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</row>
    <row r="323" spans="1:26" ht="11.25" customHeight="1" x14ac:dyDescent="0.2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</row>
    <row r="324" spans="1:26" ht="11.25" customHeight="1" x14ac:dyDescent="0.2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</row>
    <row r="325" spans="1:26" ht="11.25" customHeight="1" x14ac:dyDescent="0.2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</row>
    <row r="326" spans="1:26" ht="11.25" customHeight="1" x14ac:dyDescent="0.2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</row>
    <row r="327" spans="1:26" ht="11.25" customHeight="1" x14ac:dyDescent="0.2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</row>
    <row r="328" spans="1:26" ht="11.25" customHeight="1" x14ac:dyDescent="0.2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</row>
    <row r="329" spans="1:26" ht="11.25" customHeight="1" x14ac:dyDescent="0.2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</row>
    <row r="330" spans="1:26" ht="11.25" customHeight="1" x14ac:dyDescent="0.2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</row>
    <row r="331" spans="1:26" ht="11.25" customHeight="1" x14ac:dyDescent="0.2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</row>
    <row r="332" spans="1:26" ht="11.25" customHeight="1" x14ac:dyDescent="0.2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</row>
    <row r="333" spans="1:26" ht="11.25" customHeight="1" x14ac:dyDescent="0.2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</row>
    <row r="334" spans="1:26" ht="11.25" customHeight="1" x14ac:dyDescent="0.2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</row>
    <row r="335" spans="1:26" ht="11.25" customHeight="1" x14ac:dyDescent="0.2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</row>
    <row r="336" spans="1:26" ht="11.25" customHeight="1" x14ac:dyDescent="0.2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</row>
    <row r="337" spans="1:26" ht="11.25" customHeight="1" x14ac:dyDescent="0.2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</row>
    <row r="338" spans="1:26" ht="11.25" customHeight="1" x14ac:dyDescent="0.2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</row>
    <row r="339" spans="1:26" ht="11.25" customHeight="1" x14ac:dyDescent="0.2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</row>
    <row r="340" spans="1:26" ht="11.25" customHeight="1" x14ac:dyDescent="0.2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</row>
    <row r="341" spans="1:26" ht="11.25" customHeight="1" x14ac:dyDescent="0.2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</row>
    <row r="342" spans="1:26" ht="11.25" customHeight="1" x14ac:dyDescent="0.2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</row>
    <row r="343" spans="1:26" ht="11.25" customHeight="1" x14ac:dyDescent="0.2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</row>
    <row r="344" spans="1:26" ht="11.25" customHeight="1" x14ac:dyDescent="0.2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</row>
    <row r="345" spans="1:26" ht="11.25" customHeight="1" x14ac:dyDescent="0.2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</row>
    <row r="346" spans="1:26" ht="11.25" customHeight="1" x14ac:dyDescent="0.2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</row>
    <row r="347" spans="1:26" ht="11.25" customHeight="1" x14ac:dyDescent="0.2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</row>
    <row r="348" spans="1:26" ht="11.25" customHeight="1" x14ac:dyDescent="0.2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</row>
    <row r="349" spans="1:26" ht="11.25" customHeight="1" x14ac:dyDescent="0.2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</row>
    <row r="350" spans="1:26" ht="11.25" customHeight="1" x14ac:dyDescent="0.2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</row>
    <row r="351" spans="1:26" ht="11.25" customHeight="1" x14ac:dyDescent="0.2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</row>
    <row r="352" spans="1:26" ht="11.25" customHeight="1" x14ac:dyDescent="0.2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</row>
    <row r="353" spans="1:26" ht="11.25" customHeight="1" x14ac:dyDescent="0.2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</row>
    <row r="354" spans="1:26" ht="11.25" customHeight="1" x14ac:dyDescent="0.2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</row>
    <row r="355" spans="1:26" ht="11.25" customHeight="1" x14ac:dyDescent="0.2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</row>
    <row r="356" spans="1:26" ht="11.25" customHeight="1" x14ac:dyDescent="0.2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</row>
    <row r="357" spans="1:26" ht="11.25" customHeight="1" x14ac:dyDescent="0.2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</row>
    <row r="358" spans="1:26" ht="11.25" customHeight="1" x14ac:dyDescent="0.2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</row>
    <row r="359" spans="1:26" ht="11.25" customHeight="1" x14ac:dyDescent="0.2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</row>
    <row r="360" spans="1:26" ht="11.25" customHeight="1" x14ac:dyDescent="0.2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</row>
    <row r="361" spans="1:26" ht="11.25" customHeight="1" x14ac:dyDescent="0.2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</row>
    <row r="362" spans="1:26" ht="11.25" customHeight="1" x14ac:dyDescent="0.2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</row>
    <row r="363" spans="1:26" ht="11.25" customHeight="1" x14ac:dyDescent="0.2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</row>
    <row r="364" spans="1:26" ht="11.25" customHeight="1" x14ac:dyDescent="0.2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</row>
    <row r="365" spans="1:26" ht="11.25" customHeight="1" x14ac:dyDescent="0.2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</row>
    <row r="366" spans="1:26" ht="11.25" customHeight="1" x14ac:dyDescent="0.2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</row>
    <row r="367" spans="1:26" ht="11.25" customHeight="1" x14ac:dyDescent="0.2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</row>
    <row r="368" spans="1:26" ht="11.25" customHeight="1" x14ac:dyDescent="0.2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</row>
    <row r="369" spans="1:26" ht="11.25" customHeight="1" x14ac:dyDescent="0.2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</row>
    <row r="370" spans="1:26" ht="11.25" customHeight="1" x14ac:dyDescent="0.2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</row>
    <row r="371" spans="1:26" ht="11.25" customHeight="1" x14ac:dyDescent="0.2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</row>
    <row r="372" spans="1:26" ht="11.25" customHeight="1" x14ac:dyDescent="0.2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</row>
    <row r="373" spans="1:26" ht="11.25" customHeight="1" x14ac:dyDescent="0.2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</row>
    <row r="374" spans="1:26" ht="11.25" customHeight="1" x14ac:dyDescent="0.2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</row>
    <row r="375" spans="1:26" ht="11.25" customHeight="1" x14ac:dyDescent="0.2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</row>
    <row r="376" spans="1:26" ht="11.25" customHeight="1" x14ac:dyDescent="0.2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</row>
    <row r="377" spans="1:26" ht="11.25" customHeight="1" x14ac:dyDescent="0.2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</row>
    <row r="378" spans="1:26" ht="11.25" customHeight="1" x14ac:dyDescent="0.2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</row>
    <row r="379" spans="1:26" ht="11.25" customHeight="1" x14ac:dyDescent="0.2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</row>
    <row r="380" spans="1:26" ht="11.25" customHeight="1" x14ac:dyDescent="0.2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</row>
    <row r="381" spans="1:26" ht="11.25" customHeight="1" x14ac:dyDescent="0.2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</row>
    <row r="382" spans="1:26" ht="11.25" customHeight="1" x14ac:dyDescent="0.2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</row>
    <row r="383" spans="1:26" ht="11.25" customHeight="1" x14ac:dyDescent="0.2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</row>
    <row r="384" spans="1:26" ht="11.25" customHeight="1" x14ac:dyDescent="0.2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</row>
    <row r="385" spans="1:26" ht="11.25" customHeight="1" x14ac:dyDescent="0.2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</row>
    <row r="386" spans="1:26" ht="11.25" customHeight="1" x14ac:dyDescent="0.2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</row>
    <row r="387" spans="1:26" ht="11.25" customHeight="1" x14ac:dyDescent="0.2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</row>
    <row r="388" spans="1:26" ht="11.25" customHeight="1" x14ac:dyDescent="0.2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</row>
    <row r="389" spans="1:26" ht="11.25" customHeight="1" x14ac:dyDescent="0.2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</row>
    <row r="390" spans="1:26" ht="11.25" customHeight="1" x14ac:dyDescent="0.2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</row>
    <row r="391" spans="1:26" ht="11.25" customHeight="1" x14ac:dyDescent="0.2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</row>
    <row r="392" spans="1:26" ht="11.25" customHeight="1" x14ac:dyDescent="0.2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</row>
    <row r="393" spans="1:26" ht="11.25" customHeight="1" x14ac:dyDescent="0.2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</row>
    <row r="394" spans="1:26" ht="11.25" customHeight="1" x14ac:dyDescent="0.2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</row>
    <row r="395" spans="1:26" ht="11.25" customHeight="1" x14ac:dyDescent="0.2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</row>
    <row r="396" spans="1:26" ht="11.25" customHeight="1" x14ac:dyDescent="0.2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</row>
    <row r="397" spans="1:26" ht="11.25" customHeight="1" x14ac:dyDescent="0.2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</row>
    <row r="398" spans="1:26" ht="11.25" customHeight="1" x14ac:dyDescent="0.2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</row>
    <row r="399" spans="1:26" ht="11.25" customHeight="1" x14ac:dyDescent="0.2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</row>
    <row r="400" spans="1:26" ht="11.25" customHeight="1" x14ac:dyDescent="0.2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</row>
    <row r="401" spans="1:26" ht="11.25" customHeight="1" x14ac:dyDescent="0.2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</row>
    <row r="402" spans="1:26" ht="11.25" customHeight="1" x14ac:dyDescent="0.2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</row>
    <row r="403" spans="1:26" ht="11.25" customHeight="1" x14ac:dyDescent="0.2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</row>
    <row r="404" spans="1:26" ht="11.25" customHeight="1" x14ac:dyDescent="0.2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</row>
    <row r="405" spans="1:26" ht="11.25" customHeight="1" x14ac:dyDescent="0.2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</row>
    <row r="406" spans="1:26" ht="11.25" customHeight="1" x14ac:dyDescent="0.2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</row>
    <row r="407" spans="1:26" ht="11.25" customHeight="1" x14ac:dyDescent="0.2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</row>
    <row r="408" spans="1:26" ht="11.25" customHeight="1" x14ac:dyDescent="0.2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</row>
    <row r="409" spans="1:26" ht="11.25" customHeight="1" x14ac:dyDescent="0.2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</row>
    <row r="410" spans="1:26" ht="11.25" customHeight="1" x14ac:dyDescent="0.2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</row>
    <row r="411" spans="1:26" ht="11.25" customHeight="1" x14ac:dyDescent="0.2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</row>
    <row r="412" spans="1:26" ht="11.25" customHeight="1" x14ac:dyDescent="0.2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</row>
    <row r="413" spans="1:26" ht="11.25" customHeight="1" x14ac:dyDescent="0.2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</row>
    <row r="414" spans="1:26" ht="11.25" customHeight="1" x14ac:dyDescent="0.2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</row>
    <row r="415" spans="1:26" ht="11.25" customHeight="1" x14ac:dyDescent="0.2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</row>
    <row r="416" spans="1:26" ht="11.25" customHeight="1" x14ac:dyDescent="0.2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</row>
    <row r="417" spans="1:26" ht="11.25" customHeight="1" x14ac:dyDescent="0.2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</row>
    <row r="418" spans="1:26" ht="11.25" customHeight="1" x14ac:dyDescent="0.2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</row>
    <row r="419" spans="1:26" ht="11.25" customHeight="1" x14ac:dyDescent="0.2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</row>
    <row r="420" spans="1:26" ht="11.25" customHeight="1" x14ac:dyDescent="0.2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</row>
    <row r="421" spans="1:26" ht="11.25" customHeight="1" x14ac:dyDescent="0.2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</row>
    <row r="422" spans="1:26" ht="11.25" customHeight="1" x14ac:dyDescent="0.2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</row>
    <row r="423" spans="1:26" ht="11.25" customHeight="1" x14ac:dyDescent="0.2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</row>
    <row r="424" spans="1:26" ht="11.25" customHeight="1" x14ac:dyDescent="0.2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</row>
    <row r="425" spans="1:26" ht="11.25" customHeight="1" x14ac:dyDescent="0.2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</row>
    <row r="426" spans="1:26" ht="11.25" customHeight="1" x14ac:dyDescent="0.2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</row>
    <row r="427" spans="1:26" ht="11.25" customHeight="1" x14ac:dyDescent="0.2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</row>
    <row r="428" spans="1:26" ht="11.25" customHeight="1" x14ac:dyDescent="0.2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</row>
    <row r="429" spans="1:26" ht="11.25" customHeight="1" x14ac:dyDescent="0.2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</row>
    <row r="430" spans="1:26" ht="11.25" customHeight="1" x14ac:dyDescent="0.2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</row>
    <row r="431" spans="1:26" ht="11.25" customHeight="1" x14ac:dyDescent="0.2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</row>
    <row r="432" spans="1:26" ht="11.25" customHeight="1" x14ac:dyDescent="0.2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</row>
    <row r="433" spans="1:26" ht="11.25" customHeight="1" x14ac:dyDescent="0.2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</row>
    <row r="434" spans="1:26" ht="11.25" customHeight="1" x14ac:dyDescent="0.2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</row>
    <row r="435" spans="1:26" ht="11.25" customHeight="1" x14ac:dyDescent="0.2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</row>
    <row r="436" spans="1:26" ht="11.25" customHeight="1" x14ac:dyDescent="0.2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</row>
    <row r="437" spans="1:26" ht="11.25" customHeight="1" x14ac:dyDescent="0.2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</row>
    <row r="438" spans="1:26" ht="11.25" customHeight="1" x14ac:dyDescent="0.2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</row>
    <row r="439" spans="1:26" ht="11.25" customHeight="1" x14ac:dyDescent="0.2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</row>
    <row r="440" spans="1:26" ht="11.25" customHeight="1" x14ac:dyDescent="0.2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</row>
    <row r="441" spans="1:26" ht="11.25" customHeight="1" x14ac:dyDescent="0.2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</row>
    <row r="442" spans="1:26" ht="11.25" customHeight="1" x14ac:dyDescent="0.2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</row>
    <row r="443" spans="1:26" ht="11.25" customHeight="1" x14ac:dyDescent="0.2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</row>
    <row r="444" spans="1:26" ht="11.25" customHeight="1" x14ac:dyDescent="0.2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</row>
    <row r="445" spans="1:26" ht="11.25" customHeight="1" x14ac:dyDescent="0.2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</row>
    <row r="446" spans="1:26" ht="11.25" customHeight="1" x14ac:dyDescent="0.2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</row>
    <row r="447" spans="1:26" ht="11.25" customHeight="1" x14ac:dyDescent="0.2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</row>
    <row r="448" spans="1:26" ht="11.25" customHeight="1" x14ac:dyDescent="0.2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</row>
    <row r="449" spans="1:26" ht="11.25" customHeight="1" x14ac:dyDescent="0.2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</row>
    <row r="450" spans="1:26" ht="11.25" customHeight="1" x14ac:dyDescent="0.2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</row>
    <row r="451" spans="1:26" ht="11.25" customHeight="1" x14ac:dyDescent="0.2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</row>
    <row r="452" spans="1:26" ht="11.25" customHeight="1" x14ac:dyDescent="0.2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</row>
    <row r="453" spans="1:26" ht="11.25" customHeight="1" x14ac:dyDescent="0.2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</row>
    <row r="454" spans="1:26" ht="11.25" customHeight="1" x14ac:dyDescent="0.2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</row>
    <row r="455" spans="1:26" ht="11.25" customHeight="1" x14ac:dyDescent="0.2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</row>
    <row r="456" spans="1:26" ht="11.25" customHeight="1" x14ac:dyDescent="0.2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</row>
    <row r="457" spans="1:26" ht="11.25" customHeight="1" x14ac:dyDescent="0.2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</row>
    <row r="458" spans="1:26" ht="11.25" customHeight="1" x14ac:dyDescent="0.2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</row>
    <row r="459" spans="1:26" ht="11.25" customHeight="1" x14ac:dyDescent="0.2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</row>
    <row r="460" spans="1:26" ht="11.25" customHeight="1" x14ac:dyDescent="0.2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</row>
    <row r="461" spans="1:26" ht="11.25" customHeight="1" x14ac:dyDescent="0.2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</row>
    <row r="462" spans="1:26" ht="11.25" customHeight="1" x14ac:dyDescent="0.2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</row>
    <row r="463" spans="1:26" ht="11.25" customHeight="1" x14ac:dyDescent="0.2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</row>
    <row r="464" spans="1:26" ht="11.25" customHeight="1" x14ac:dyDescent="0.2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</row>
    <row r="465" spans="1:26" ht="11.25" customHeight="1" x14ac:dyDescent="0.2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</row>
    <row r="466" spans="1:26" ht="11.25" customHeight="1" x14ac:dyDescent="0.2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</row>
    <row r="467" spans="1:26" ht="11.25" customHeight="1" x14ac:dyDescent="0.2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</row>
    <row r="468" spans="1:26" ht="11.25" customHeight="1" x14ac:dyDescent="0.2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</row>
    <row r="469" spans="1:26" ht="11.25" customHeight="1" x14ac:dyDescent="0.2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</row>
    <row r="470" spans="1:26" ht="11.25" customHeight="1" x14ac:dyDescent="0.2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</row>
    <row r="471" spans="1:26" ht="11.25" customHeight="1" x14ac:dyDescent="0.2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</row>
    <row r="472" spans="1:26" ht="11.25" customHeight="1" x14ac:dyDescent="0.2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</row>
    <row r="473" spans="1:26" ht="11.25" customHeight="1" x14ac:dyDescent="0.2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</row>
    <row r="474" spans="1:26" ht="11.25" customHeight="1" x14ac:dyDescent="0.2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</row>
    <row r="475" spans="1:26" ht="11.25" customHeight="1" x14ac:dyDescent="0.2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</row>
    <row r="476" spans="1:26" ht="11.25" customHeight="1" x14ac:dyDescent="0.2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</row>
    <row r="477" spans="1:26" ht="11.25" customHeight="1" x14ac:dyDescent="0.2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</row>
    <row r="478" spans="1:26" ht="11.25" customHeight="1" x14ac:dyDescent="0.2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</row>
    <row r="479" spans="1:26" ht="11.25" customHeight="1" x14ac:dyDescent="0.2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</row>
    <row r="480" spans="1:26" ht="11.25" customHeight="1" x14ac:dyDescent="0.2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</row>
    <row r="481" spans="1:26" ht="11.25" customHeight="1" x14ac:dyDescent="0.2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</row>
    <row r="482" spans="1:26" ht="11.25" customHeight="1" x14ac:dyDescent="0.2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</row>
    <row r="483" spans="1:26" ht="11.25" customHeight="1" x14ac:dyDescent="0.2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</row>
    <row r="484" spans="1:26" ht="11.25" customHeight="1" x14ac:dyDescent="0.2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</row>
    <row r="485" spans="1:26" ht="11.25" customHeight="1" x14ac:dyDescent="0.2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</row>
    <row r="486" spans="1:26" ht="11.25" customHeight="1" x14ac:dyDescent="0.2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</row>
    <row r="487" spans="1:26" ht="11.25" customHeight="1" x14ac:dyDescent="0.2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</row>
    <row r="488" spans="1:26" ht="11.25" customHeight="1" x14ac:dyDescent="0.2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</row>
    <row r="489" spans="1:26" ht="11.25" customHeight="1" x14ac:dyDescent="0.2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</row>
    <row r="490" spans="1:26" ht="11.25" customHeight="1" x14ac:dyDescent="0.2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</row>
    <row r="491" spans="1:26" ht="11.25" customHeight="1" x14ac:dyDescent="0.2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</row>
    <row r="492" spans="1:26" ht="11.25" customHeight="1" x14ac:dyDescent="0.2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</row>
    <row r="493" spans="1:26" ht="11.25" customHeight="1" x14ac:dyDescent="0.2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</row>
    <row r="494" spans="1:26" ht="11.25" customHeight="1" x14ac:dyDescent="0.2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</row>
    <row r="495" spans="1:26" ht="11.25" customHeight="1" x14ac:dyDescent="0.2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</row>
    <row r="496" spans="1:26" ht="11.25" customHeight="1" x14ac:dyDescent="0.2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</row>
    <row r="497" spans="1:26" ht="11.25" customHeight="1" x14ac:dyDescent="0.2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</row>
    <row r="498" spans="1:26" ht="11.25" customHeight="1" x14ac:dyDescent="0.2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</row>
    <row r="499" spans="1:26" ht="11.25" customHeight="1" x14ac:dyDescent="0.2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</row>
    <row r="500" spans="1:26" ht="11.25" customHeight="1" x14ac:dyDescent="0.2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</row>
    <row r="501" spans="1:26" ht="11.25" customHeight="1" x14ac:dyDescent="0.2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</row>
    <row r="502" spans="1:26" ht="11.25" customHeight="1" x14ac:dyDescent="0.2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</row>
    <row r="503" spans="1:26" ht="11.25" customHeight="1" x14ac:dyDescent="0.2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</row>
    <row r="504" spans="1:26" ht="11.25" customHeight="1" x14ac:dyDescent="0.2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</row>
    <row r="505" spans="1:26" ht="11.25" customHeight="1" x14ac:dyDescent="0.2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</row>
    <row r="506" spans="1:26" ht="11.25" customHeight="1" x14ac:dyDescent="0.2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</row>
    <row r="507" spans="1:26" ht="11.25" customHeight="1" x14ac:dyDescent="0.2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</row>
    <row r="508" spans="1:26" ht="11.25" customHeight="1" x14ac:dyDescent="0.2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</row>
    <row r="509" spans="1:26" ht="11.25" customHeight="1" x14ac:dyDescent="0.2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</row>
    <row r="510" spans="1:26" ht="11.25" customHeight="1" x14ac:dyDescent="0.2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</row>
    <row r="511" spans="1:26" ht="11.25" customHeight="1" x14ac:dyDescent="0.2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</row>
    <row r="512" spans="1:26" ht="11.25" customHeight="1" x14ac:dyDescent="0.2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</row>
    <row r="513" spans="1:26" ht="11.25" customHeight="1" x14ac:dyDescent="0.2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</row>
    <row r="514" spans="1:26" ht="11.25" customHeight="1" x14ac:dyDescent="0.2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</row>
    <row r="515" spans="1:26" ht="11.25" customHeight="1" x14ac:dyDescent="0.2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</row>
    <row r="516" spans="1:26" ht="11.25" customHeight="1" x14ac:dyDescent="0.2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</row>
    <row r="517" spans="1:26" ht="11.25" customHeight="1" x14ac:dyDescent="0.2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</row>
    <row r="518" spans="1:26" ht="11.25" customHeight="1" x14ac:dyDescent="0.2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</row>
    <row r="519" spans="1:26" ht="11.25" customHeight="1" x14ac:dyDescent="0.2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</row>
    <row r="520" spans="1:26" ht="11.25" customHeight="1" x14ac:dyDescent="0.2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</row>
    <row r="521" spans="1:26" ht="11.25" customHeight="1" x14ac:dyDescent="0.2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</row>
    <row r="522" spans="1:26" ht="11.25" customHeight="1" x14ac:dyDescent="0.2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</row>
    <row r="523" spans="1:26" ht="11.25" customHeight="1" x14ac:dyDescent="0.2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</row>
    <row r="524" spans="1:26" ht="11.25" customHeight="1" x14ac:dyDescent="0.2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</row>
    <row r="525" spans="1:26" ht="11.25" customHeight="1" x14ac:dyDescent="0.2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</row>
    <row r="526" spans="1:26" ht="11.25" customHeight="1" x14ac:dyDescent="0.2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</row>
    <row r="527" spans="1:26" ht="11.25" customHeight="1" x14ac:dyDescent="0.2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</row>
    <row r="528" spans="1:26" ht="11.25" customHeight="1" x14ac:dyDescent="0.2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</row>
    <row r="529" spans="1:26" ht="11.25" customHeight="1" x14ac:dyDescent="0.2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</row>
    <row r="530" spans="1:26" ht="11.25" customHeight="1" x14ac:dyDescent="0.2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</row>
    <row r="531" spans="1:26" ht="11.25" customHeight="1" x14ac:dyDescent="0.2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</row>
    <row r="532" spans="1:26" ht="11.25" customHeight="1" x14ac:dyDescent="0.2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</row>
    <row r="533" spans="1:26" ht="11.25" customHeight="1" x14ac:dyDescent="0.2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</row>
    <row r="534" spans="1:26" ht="11.25" customHeight="1" x14ac:dyDescent="0.2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</row>
    <row r="535" spans="1:26" ht="11.25" customHeight="1" x14ac:dyDescent="0.2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</row>
    <row r="536" spans="1:26" ht="11.25" customHeight="1" x14ac:dyDescent="0.2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</row>
    <row r="537" spans="1:26" ht="11.25" customHeight="1" x14ac:dyDescent="0.2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</row>
    <row r="538" spans="1:26" ht="11.25" customHeight="1" x14ac:dyDescent="0.2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</row>
    <row r="539" spans="1:26" ht="11.25" customHeight="1" x14ac:dyDescent="0.2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</row>
    <row r="540" spans="1:26" ht="11.25" customHeight="1" x14ac:dyDescent="0.2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</row>
    <row r="541" spans="1:26" ht="11.25" customHeight="1" x14ac:dyDescent="0.2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</row>
    <row r="542" spans="1:26" ht="11.25" customHeight="1" x14ac:dyDescent="0.2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</row>
    <row r="543" spans="1:26" ht="11.25" customHeight="1" x14ac:dyDescent="0.2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</row>
    <row r="544" spans="1:26" ht="11.25" customHeight="1" x14ac:dyDescent="0.2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</row>
    <row r="545" spans="1:26" ht="11.25" customHeight="1" x14ac:dyDescent="0.2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</row>
    <row r="546" spans="1:26" ht="11.25" customHeight="1" x14ac:dyDescent="0.2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</row>
    <row r="547" spans="1:26" ht="11.25" customHeight="1" x14ac:dyDescent="0.2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</row>
    <row r="548" spans="1:26" ht="11.25" customHeight="1" x14ac:dyDescent="0.2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</row>
    <row r="549" spans="1:26" ht="11.25" customHeight="1" x14ac:dyDescent="0.2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</row>
    <row r="550" spans="1:26" ht="11.25" customHeight="1" x14ac:dyDescent="0.2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</row>
    <row r="551" spans="1:26" ht="11.25" customHeight="1" x14ac:dyDescent="0.2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</row>
    <row r="552" spans="1:26" ht="11.25" customHeight="1" x14ac:dyDescent="0.2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</row>
    <row r="553" spans="1:26" ht="11.25" customHeight="1" x14ac:dyDescent="0.2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</row>
    <row r="554" spans="1:26" ht="11.25" customHeight="1" x14ac:dyDescent="0.2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</row>
    <row r="555" spans="1:26" ht="11.25" customHeight="1" x14ac:dyDescent="0.2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</row>
    <row r="556" spans="1:26" ht="11.25" customHeight="1" x14ac:dyDescent="0.2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</row>
    <row r="557" spans="1:26" ht="11.25" customHeight="1" x14ac:dyDescent="0.2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</row>
    <row r="558" spans="1:26" ht="11.25" customHeight="1" x14ac:dyDescent="0.2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</row>
    <row r="559" spans="1:26" ht="11.25" customHeight="1" x14ac:dyDescent="0.2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</row>
    <row r="560" spans="1:26" ht="11.25" customHeight="1" x14ac:dyDescent="0.2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</row>
    <row r="561" spans="1:26" ht="11.25" customHeight="1" x14ac:dyDescent="0.2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</row>
    <row r="562" spans="1:26" ht="11.25" customHeight="1" x14ac:dyDescent="0.2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</row>
    <row r="563" spans="1:26" ht="11.25" customHeight="1" x14ac:dyDescent="0.2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</row>
    <row r="564" spans="1:26" ht="11.25" customHeight="1" x14ac:dyDescent="0.2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</row>
    <row r="565" spans="1:26" ht="11.25" customHeight="1" x14ac:dyDescent="0.2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</row>
    <row r="566" spans="1:26" ht="11.25" customHeight="1" x14ac:dyDescent="0.2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</row>
    <row r="567" spans="1:26" ht="11.25" customHeight="1" x14ac:dyDescent="0.2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</row>
    <row r="568" spans="1:26" ht="11.25" customHeight="1" x14ac:dyDescent="0.2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</row>
    <row r="569" spans="1:26" ht="11.25" customHeight="1" x14ac:dyDescent="0.2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</row>
    <row r="570" spans="1:26" ht="11.25" customHeight="1" x14ac:dyDescent="0.2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</row>
    <row r="571" spans="1:26" ht="11.25" customHeight="1" x14ac:dyDescent="0.2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</row>
    <row r="572" spans="1:26" ht="11.25" customHeight="1" x14ac:dyDescent="0.2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</row>
    <row r="573" spans="1:26" ht="11.25" customHeight="1" x14ac:dyDescent="0.2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</row>
    <row r="574" spans="1:26" ht="11.25" customHeight="1" x14ac:dyDescent="0.2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</row>
    <row r="575" spans="1:26" ht="11.25" customHeight="1" x14ac:dyDescent="0.2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</row>
    <row r="576" spans="1:26" ht="11.25" customHeight="1" x14ac:dyDescent="0.2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</row>
    <row r="577" spans="1:26" ht="11.25" customHeight="1" x14ac:dyDescent="0.2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</row>
    <row r="578" spans="1:26" ht="11.25" customHeight="1" x14ac:dyDescent="0.2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</row>
    <row r="579" spans="1:26" ht="11.25" customHeight="1" x14ac:dyDescent="0.2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</row>
    <row r="580" spans="1:26" ht="11.25" customHeight="1" x14ac:dyDescent="0.2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</row>
    <row r="581" spans="1:26" ht="11.25" customHeight="1" x14ac:dyDescent="0.2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</row>
    <row r="582" spans="1:26" ht="11.25" customHeight="1" x14ac:dyDescent="0.2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</row>
    <row r="583" spans="1:26" ht="11.25" customHeight="1" x14ac:dyDescent="0.2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</row>
    <row r="584" spans="1:26" ht="11.25" customHeight="1" x14ac:dyDescent="0.2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</row>
    <row r="585" spans="1:26" ht="11.25" customHeight="1" x14ac:dyDescent="0.2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</row>
    <row r="586" spans="1:26" ht="11.25" customHeight="1" x14ac:dyDescent="0.2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</row>
    <row r="587" spans="1:26" ht="11.25" customHeight="1" x14ac:dyDescent="0.2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</row>
    <row r="588" spans="1:26" ht="11.25" customHeight="1" x14ac:dyDescent="0.2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</row>
    <row r="589" spans="1:26" ht="11.25" customHeight="1" x14ac:dyDescent="0.2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</row>
    <row r="590" spans="1:26" ht="11.25" customHeight="1" x14ac:dyDescent="0.2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</row>
    <row r="591" spans="1:26" ht="11.25" customHeight="1" x14ac:dyDescent="0.2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</row>
    <row r="592" spans="1:26" ht="11.25" customHeight="1" x14ac:dyDescent="0.2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</row>
    <row r="593" spans="1:26" ht="11.25" customHeight="1" x14ac:dyDescent="0.2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</row>
    <row r="594" spans="1:26" ht="11.25" customHeight="1" x14ac:dyDescent="0.2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</row>
    <row r="595" spans="1:26" ht="11.25" customHeight="1" x14ac:dyDescent="0.2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</row>
    <row r="596" spans="1:26" ht="11.25" customHeight="1" x14ac:dyDescent="0.2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</row>
    <row r="597" spans="1:26" ht="11.25" customHeight="1" x14ac:dyDescent="0.2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</row>
    <row r="598" spans="1:26" ht="11.25" customHeight="1" x14ac:dyDescent="0.2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</row>
    <row r="599" spans="1:26" ht="11.25" customHeight="1" x14ac:dyDescent="0.2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</row>
    <row r="600" spans="1:26" ht="11.25" customHeight="1" x14ac:dyDescent="0.2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</row>
    <row r="601" spans="1:26" ht="11.25" customHeight="1" x14ac:dyDescent="0.2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</row>
    <row r="602" spans="1:26" ht="11.25" customHeight="1" x14ac:dyDescent="0.2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</row>
    <row r="603" spans="1:26" ht="11.25" customHeight="1" x14ac:dyDescent="0.2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</row>
    <row r="604" spans="1:26" ht="11.25" customHeight="1" x14ac:dyDescent="0.2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</row>
    <row r="605" spans="1:26" ht="11.25" customHeight="1" x14ac:dyDescent="0.2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</row>
    <row r="606" spans="1:26" ht="11.25" customHeight="1" x14ac:dyDescent="0.2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</row>
    <row r="607" spans="1:26" ht="11.25" customHeight="1" x14ac:dyDescent="0.2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</row>
    <row r="608" spans="1:26" ht="11.25" customHeight="1" x14ac:dyDescent="0.2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</row>
    <row r="609" spans="1:26" ht="11.25" customHeight="1" x14ac:dyDescent="0.2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</row>
    <row r="610" spans="1:26" ht="11.25" customHeight="1" x14ac:dyDescent="0.2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</row>
    <row r="611" spans="1:26" ht="11.25" customHeight="1" x14ac:dyDescent="0.2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</row>
    <row r="612" spans="1:26" ht="11.25" customHeight="1" x14ac:dyDescent="0.2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</row>
    <row r="613" spans="1:26" ht="11.25" customHeight="1" x14ac:dyDescent="0.2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</row>
    <row r="614" spans="1:26" ht="11.25" customHeight="1" x14ac:dyDescent="0.2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</row>
    <row r="615" spans="1:26" ht="11.25" customHeight="1" x14ac:dyDescent="0.2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</row>
    <row r="616" spans="1:26" ht="11.25" customHeight="1" x14ac:dyDescent="0.2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</row>
    <row r="617" spans="1:26" ht="11.25" customHeight="1" x14ac:dyDescent="0.2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</row>
    <row r="618" spans="1:26" ht="11.25" customHeight="1" x14ac:dyDescent="0.2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</row>
    <row r="619" spans="1:26" ht="11.25" customHeight="1" x14ac:dyDescent="0.2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</row>
    <row r="620" spans="1:26" ht="11.25" customHeight="1" x14ac:dyDescent="0.2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</row>
    <row r="621" spans="1:26" ht="11.25" customHeight="1" x14ac:dyDescent="0.2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</row>
    <row r="622" spans="1:26" ht="11.25" customHeight="1" x14ac:dyDescent="0.2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</row>
    <row r="623" spans="1:26" ht="11.25" customHeight="1" x14ac:dyDescent="0.2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</row>
    <row r="624" spans="1:26" ht="11.25" customHeight="1" x14ac:dyDescent="0.2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</row>
    <row r="625" spans="1:26" ht="11.25" customHeight="1" x14ac:dyDescent="0.2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</row>
    <row r="626" spans="1:26" ht="11.25" customHeight="1" x14ac:dyDescent="0.2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</row>
    <row r="627" spans="1:26" ht="11.25" customHeight="1" x14ac:dyDescent="0.2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</row>
    <row r="628" spans="1:26" ht="11.25" customHeight="1" x14ac:dyDescent="0.2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</row>
    <row r="629" spans="1:26" ht="11.25" customHeight="1" x14ac:dyDescent="0.2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</row>
    <row r="630" spans="1:26" ht="11.25" customHeight="1" x14ac:dyDescent="0.2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</row>
    <row r="631" spans="1:26" ht="11.25" customHeight="1" x14ac:dyDescent="0.2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</row>
    <row r="632" spans="1:26" ht="11.25" customHeight="1" x14ac:dyDescent="0.2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</row>
    <row r="633" spans="1:26" ht="11.25" customHeight="1" x14ac:dyDescent="0.2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</row>
    <row r="634" spans="1:26" ht="11.25" customHeight="1" x14ac:dyDescent="0.2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</row>
    <row r="635" spans="1:26" ht="11.25" customHeight="1" x14ac:dyDescent="0.2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</row>
    <row r="636" spans="1:26" ht="11.25" customHeight="1" x14ac:dyDescent="0.2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</row>
    <row r="637" spans="1:26" ht="11.25" customHeight="1" x14ac:dyDescent="0.2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</row>
    <row r="638" spans="1:26" ht="11.25" customHeight="1" x14ac:dyDescent="0.2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</row>
    <row r="639" spans="1:26" ht="11.25" customHeight="1" x14ac:dyDescent="0.2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</row>
    <row r="640" spans="1:26" ht="11.25" customHeight="1" x14ac:dyDescent="0.2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</row>
    <row r="641" spans="1:26" ht="11.25" customHeight="1" x14ac:dyDescent="0.2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</row>
    <row r="642" spans="1:26" ht="11.25" customHeight="1" x14ac:dyDescent="0.2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</row>
    <row r="643" spans="1:26" ht="11.25" customHeight="1" x14ac:dyDescent="0.2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</row>
    <row r="644" spans="1:26" ht="11.25" customHeight="1" x14ac:dyDescent="0.2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</row>
    <row r="645" spans="1:26" ht="11.25" customHeight="1" x14ac:dyDescent="0.2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</row>
    <row r="646" spans="1:26" ht="11.25" customHeight="1" x14ac:dyDescent="0.2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</row>
    <row r="647" spans="1:26" ht="11.25" customHeight="1" x14ac:dyDescent="0.2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</row>
    <row r="648" spans="1:26" ht="11.25" customHeight="1" x14ac:dyDescent="0.2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</row>
    <row r="649" spans="1:26" ht="11.25" customHeight="1" x14ac:dyDescent="0.2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</row>
    <row r="650" spans="1:26" ht="11.25" customHeight="1" x14ac:dyDescent="0.2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</row>
    <row r="651" spans="1:26" ht="11.25" customHeight="1" x14ac:dyDescent="0.2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</row>
    <row r="652" spans="1:26" ht="11.25" customHeight="1" x14ac:dyDescent="0.2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</row>
    <row r="653" spans="1:26" ht="11.25" customHeight="1" x14ac:dyDescent="0.2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</row>
    <row r="654" spans="1:26" ht="11.25" customHeight="1" x14ac:dyDescent="0.2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</row>
    <row r="655" spans="1:26" ht="11.25" customHeight="1" x14ac:dyDescent="0.2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</row>
    <row r="656" spans="1:26" ht="11.25" customHeight="1" x14ac:dyDescent="0.2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</row>
    <row r="657" spans="1:26" ht="11.25" customHeight="1" x14ac:dyDescent="0.2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</row>
    <row r="658" spans="1:26" ht="11.25" customHeight="1" x14ac:dyDescent="0.2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</row>
    <row r="659" spans="1:26" ht="11.25" customHeight="1" x14ac:dyDescent="0.2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</row>
    <row r="660" spans="1:26" ht="11.25" customHeight="1" x14ac:dyDescent="0.2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</row>
    <row r="661" spans="1:26" ht="11.25" customHeight="1" x14ac:dyDescent="0.2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</row>
    <row r="662" spans="1:26" ht="11.25" customHeight="1" x14ac:dyDescent="0.2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</row>
    <row r="663" spans="1:26" ht="11.25" customHeight="1" x14ac:dyDescent="0.2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</row>
    <row r="664" spans="1:26" ht="11.25" customHeight="1" x14ac:dyDescent="0.2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</row>
    <row r="665" spans="1:26" ht="11.25" customHeight="1" x14ac:dyDescent="0.2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</row>
    <row r="666" spans="1:26" ht="11.25" customHeight="1" x14ac:dyDescent="0.2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</row>
    <row r="667" spans="1:26" ht="11.25" customHeight="1" x14ac:dyDescent="0.2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</row>
    <row r="668" spans="1:26" ht="11.25" customHeight="1" x14ac:dyDescent="0.2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</row>
    <row r="669" spans="1:26" ht="11.25" customHeight="1" x14ac:dyDescent="0.2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</row>
    <row r="670" spans="1:26" ht="11.25" customHeight="1" x14ac:dyDescent="0.2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</row>
    <row r="671" spans="1:26" ht="11.25" customHeight="1" x14ac:dyDescent="0.2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</row>
    <row r="672" spans="1:26" ht="11.25" customHeight="1" x14ac:dyDescent="0.2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</row>
    <row r="673" spans="1:26" ht="11.25" customHeight="1" x14ac:dyDescent="0.2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</row>
    <row r="674" spans="1:26" ht="11.25" customHeight="1" x14ac:dyDescent="0.2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</row>
    <row r="675" spans="1:26" ht="11.25" customHeight="1" x14ac:dyDescent="0.2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</row>
    <row r="676" spans="1:26" ht="11.25" customHeight="1" x14ac:dyDescent="0.2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</row>
    <row r="677" spans="1:26" ht="11.25" customHeight="1" x14ac:dyDescent="0.2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</row>
    <row r="678" spans="1:26" ht="11.25" customHeight="1" x14ac:dyDescent="0.2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</row>
    <row r="679" spans="1:26" ht="11.25" customHeight="1" x14ac:dyDescent="0.2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</row>
    <row r="680" spans="1:26" ht="11.25" customHeight="1" x14ac:dyDescent="0.2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</row>
    <row r="681" spans="1:26" ht="11.25" customHeight="1" x14ac:dyDescent="0.2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</row>
    <row r="682" spans="1:26" ht="11.25" customHeight="1" x14ac:dyDescent="0.2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</row>
    <row r="683" spans="1:26" ht="11.25" customHeight="1" x14ac:dyDescent="0.2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</row>
    <row r="684" spans="1:26" ht="11.25" customHeight="1" x14ac:dyDescent="0.2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</row>
    <row r="685" spans="1:26" ht="11.25" customHeight="1" x14ac:dyDescent="0.2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</row>
    <row r="686" spans="1:26" ht="11.25" customHeight="1" x14ac:dyDescent="0.2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</row>
    <row r="687" spans="1:26" ht="11.25" customHeight="1" x14ac:dyDescent="0.2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</row>
    <row r="688" spans="1:26" ht="11.25" customHeight="1" x14ac:dyDescent="0.2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</row>
    <row r="689" spans="1:26" ht="11.25" customHeight="1" x14ac:dyDescent="0.2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</row>
    <row r="690" spans="1:26" ht="11.25" customHeight="1" x14ac:dyDescent="0.2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</row>
    <row r="691" spans="1:26" ht="11.25" customHeight="1" x14ac:dyDescent="0.2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</row>
    <row r="692" spans="1:26" ht="11.25" customHeight="1" x14ac:dyDescent="0.2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</row>
    <row r="693" spans="1:26" ht="11.25" customHeight="1" x14ac:dyDescent="0.2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</row>
    <row r="694" spans="1:26" ht="11.25" customHeight="1" x14ac:dyDescent="0.2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</row>
    <row r="695" spans="1:26" ht="11.25" customHeight="1" x14ac:dyDescent="0.2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</row>
    <row r="696" spans="1:26" ht="11.25" customHeight="1" x14ac:dyDescent="0.2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</row>
    <row r="697" spans="1:26" ht="11.25" customHeight="1" x14ac:dyDescent="0.2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</row>
    <row r="698" spans="1:26" ht="11.25" customHeight="1" x14ac:dyDescent="0.2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</row>
    <row r="699" spans="1:26" ht="11.25" customHeight="1" x14ac:dyDescent="0.2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</row>
    <row r="700" spans="1:26" ht="11.25" customHeight="1" x14ac:dyDescent="0.2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</row>
    <row r="701" spans="1:26" ht="11.25" customHeight="1" x14ac:dyDescent="0.2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</row>
    <row r="702" spans="1:26" ht="11.25" customHeight="1" x14ac:dyDescent="0.2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</row>
    <row r="703" spans="1:26" ht="11.25" customHeight="1" x14ac:dyDescent="0.2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</row>
    <row r="704" spans="1:26" ht="11.25" customHeight="1" x14ac:dyDescent="0.2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</row>
    <row r="705" spans="1:26" ht="11.25" customHeight="1" x14ac:dyDescent="0.2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</row>
    <row r="706" spans="1:26" ht="11.25" customHeight="1" x14ac:dyDescent="0.2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</row>
    <row r="707" spans="1:26" ht="11.25" customHeight="1" x14ac:dyDescent="0.2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</row>
    <row r="708" spans="1:26" ht="11.25" customHeight="1" x14ac:dyDescent="0.2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</row>
    <row r="709" spans="1:26" ht="11.25" customHeight="1" x14ac:dyDescent="0.2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</row>
    <row r="710" spans="1:26" ht="11.25" customHeight="1" x14ac:dyDescent="0.2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</row>
    <row r="711" spans="1:26" ht="11.25" customHeight="1" x14ac:dyDescent="0.2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</row>
    <row r="712" spans="1:26" ht="11.25" customHeight="1" x14ac:dyDescent="0.2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</row>
    <row r="713" spans="1:26" ht="11.25" customHeight="1" x14ac:dyDescent="0.2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</row>
    <row r="714" spans="1:26" ht="11.25" customHeight="1" x14ac:dyDescent="0.2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</row>
    <row r="715" spans="1:26" ht="11.25" customHeight="1" x14ac:dyDescent="0.2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</row>
    <row r="716" spans="1:26" ht="11.25" customHeight="1" x14ac:dyDescent="0.2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</row>
    <row r="717" spans="1:26" ht="11.25" customHeight="1" x14ac:dyDescent="0.2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</row>
    <row r="718" spans="1:26" ht="11.25" customHeight="1" x14ac:dyDescent="0.2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</row>
    <row r="719" spans="1:26" ht="11.25" customHeight="1" x14ac:dyDescent="0.2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</row>
    <row r="720" spans="1:26" ht="11.25" customHeight="1" x14ac:dyDescent="0.2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</row>
    <row r="721" spans="1:26" ht="11.25" customHeight="1" x14ac:dyDescent="0.2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</row>
    <row r="722" spans="1:26" ht="11.25" customHeight="1" x14ac:dyDescent="0.2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</row>
    <row r="723" spans="1:26" ht="11.25" customHeight="1" x14ac:dyDescent="0.2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</row>
    <row r="724" spans="1:26" ht="11.25" customHeight="1" x14ac:dyDescent="0.2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</row>
    <row r="725" spans="1:26" ht="11.25" customHeight="1" x14ac:dyDescent="0.2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</row>
    <row r="726" spans="1:26" ht="11.25" customHeight="1" x14ac:dyDescent="0.2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</row>
    <row r="727" spans="1:26" ht="11.25" customHeight="1" x14ac:dyDescent="0.2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</row>
    <row r="728" spans="1:26" ht="11.25" customHeight="1" x14ac:dyDescent="0.2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</row>
    <row r="729" spans="1:26" ht="11.25" customHeight="1" x14ac:dyDescent="0.2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</row>
    <row r="730" spans="1:26" ht="11.25" customHeight="1" x14ac:dyDescent="0.2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</row>
    <row r="731" spans="1:26" ht="11.25" customHeight="1" x14ac:dyDescent="0.2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</row>
    <row r="732" spans="1:26" ht="11.25" customHeight="1" x14ac:dyDescent="0.2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</row>
    <row r="733" spans="1:26" ht="11.25" customHeight="1" x14ac:dyDescent="0.2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</row>
    <row r="734" spans="1:26" ht="11.25" customHeight="1" x14ac:dyDescent="0.2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</row>
    <row r="735" spans="1:26" ht="11.25" customHeight="1" x14ac:dyDescent="0.2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</row>
    <row r="736" spans="1:26" ht="11.25" customHeight="1" x14ac:dyDescent="0.2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</row>
    <row r="737" spans="1:26" ht="11.25" customHeight="1" x14ac:dyDescent="0.2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</row>
    <row r="738" spans="1:26" ht="11.25" customHeight="1" x14ac:dyDescent="0.2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</row>
    <row r="739" spans="1:26" ht="11.25" customHeight="1" x14ac:dyDescent="0.2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</row>
    <row r="740" spans="1:26" ht="11.25" customHeight="1" x14ac:dyDescent="0.2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</row>
    <row r="741" spans="1:26" ht="11.25" customHeight="1" x14ac:dyDescent="0.2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</row>
    <row r="742" spans="1:26" ht="11.25" customHeight="1" x14ac:dyDescent="0.2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</row>
    <row r="743" spans="1:26" ht="11.25" customHeight="1" x14ac:dyDescent="0.2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</row>
    <row r="744" spans="1:26" ht="11.25" customHeight="1" x14ac:dyDescent="0.2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</row>
    <row r="745" spans="1:26" ht="11.25" customHeight="1" x14ac:dyDescent="0.2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</row>
    <row r="746" spans="1:26" ht="11.25" customHeight="1" x14ac:dyDescent="0.2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</row>
    <row r="747" spans="1:26" ht="11.25" customHeight="1" x14ac:dyDescent="0.2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</row>
    <row r="748" spans="1:26" ht="11.25" customHeight="1" x14ac:dyDescent="0.2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</row>
    <row r="749" spans="1:26" ht="11.25" customHeight="1" x14ac:dyDescent="0.2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</row>
    <row r="750" spans="1:26" ht="11.25" customHeight="1" x14ac:dyDescent="0.2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</row>
    <row r="751" spans="1:26" ht="11.25" customHeight="1" x14ac:dyDescent="0.2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</row>
    <row r="752" spans="1:26" ht="11.25" customHeight="1" x14ac:dyDescent="0.2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</row>
    <row r="753" spans="1:26" ht="11.25" customHeight="1" x14ac:dyDescent="0.2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</row>
    <row r="754" spans="1:26" ht="11.25" customHeight="1" x14ac:dyDescent="0.2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</row>
    <row r="755" spans="1:26" ht="11.25" customHeight="1" x14ac:dyDescent="0.2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</row>
    <row r="756" spans="1:26" ht="11.25" customHeight="1" x14ac:dyDescent="0.2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</row>
    <row r="757" spans="1:26" ht="11.25" customHeight="1" x14ac:dyDescent="0.2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</row>
    <row r="758" spans="1:26" ht="11.25" customHeight="1" x14ac:dyDescent="0.2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</row>
    <row r="759" spans="1:26" ht="11.25" customHeight="1" x14ac:dyDescent="0.2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</row>
    <row r="760" spans="1:26" ht="11.25" customHeight="1" x14ac:dyDescent="0.2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</row>
    <row r="761" spans="1:26" ht="11.25" customHeight="1" x14ac:dyDescent="0.2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</row>
    <row r="762" spans="1:26" ht="11.25" customHeight="1" x14ac:dyDescent="0.2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</row>
    <row r="763" spans="1:26" ht="11.25" customHeight="1" x14ac:dyDescent="0.2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</row>
    <row r="764" spans="1:26" ht="11.25" customHeight="1" x14ac:dyDescent="0.2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</row>
    <row r="765" spans="1:26" ht="11.25" customHeight="1" x14ac:dyDescent="0.2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</row>
    <row r="766" spans="1:26" ht="11.25" customHeight="1" x14ac:dyDescent="0.2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</row>
    <row r="767" spans="1:26" ht="11.25" customHeight="1" x14ac:dyDescent="0.2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</row>
    <row r="768" spans="1:26" ht="11.25" customHeight="1" x14ac:dyDescent="0.2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</row>
    <row r="769" spans="1:26" ht="11.25" customHeight="1" x14ac:dyDescent="0.2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</row>
    <row r="770" spans="1:26" ht="11.25" customHeight="1" x14ac:dyDescent="0.2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</row>
    <row r="771" spans="1:26" ht="11.25" customHeight="1" x14ac:dyDescent="0.2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</row>
    <row r="772" spans="1:26" ht="11.25" customHeight="1" x14ac:dyDescent="0.2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</row>
    <row r="773" spans="1:26" ht="11.25" customHeight="1" x14ac:dyDescent="0.2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</row>
    <row r="774" spans="1:26" ht="11.25" customHeight="1" x14ac:dyDescent="0.2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</row>
    <row r="775" spans="1:26" ht="11.25" customHeight="1" x14ac:dyDescent="0.2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</row>
    <row r="776" spans="1:26" ht="11.25" customHeight="1" x14ac:dyDescent="0.2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</row>
    <row r="777" spans="1:26" ht="11.25" customHeight="1" x14ac:dyDescent="0.2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</row>
    <row r="778" spans="1:26" ht="11.25" customHeight="1" x14ac:dyDescent="0.2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</row>
    <row r="779" spans="1:26" ht="11.25" customHeight="1" x14ac:dyDescent="0.2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</row>
    <row r="780" spans="1:26" ht="11.25" customHeight="1" x14ac:dyDescent="0.2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</row>
    <row r="781" spans="1:26" ht="11.25" customHeight="1" x14ac:dyDescent="0.2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</row>
    <row r="782" spans="1:26" ht="11.25" customHeight="1" x14ac:dyDescent="0.2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</row>
    <row r="783" spans="1:26" ht="11.25" customHeight="1" x14ac:dyDescent="0.2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</row>
    <row r="784" spans="1:26" ht="11.25" customHeight="1" x14ac:dyDescent="0.2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</row>
    <row r="785" spans="1:26" ht="11.25" customHeight="1" x14ac:dyDescent="0.2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</row>
    <row r="786" spans="1:26" ht="11.25" customHeight="1" x14ac:dyDescent="0.2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</row>
    <row r="787" spans="1:26" ht="11.25" customHeight="1" x14ac:dyDescent="0.2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</row>
    <row r="788" spans="1:26" ht="11.25" customHeight="1" x14ac:dyDescent="0.2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</row>
    <row r="789" spans="1:26" ht="11.25" customHeight="1" x14ac:dyDescent="0.2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</row>
    <row r="790" spans="1:26" ht="11.25" customHeight="1" x14ac:dyDescent="0.2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</row>
    <row r="791" spans="1:26" ht="11.25" customHeight="1" x14ac:dyDescent="0.2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</row>
    <row r="792" spans="1:26" ht="11.25" customHeight="1" x14ac:dyDescent="0.2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</row>
    <row r="793" spans="1:26" ht="11.25" customHeight="1" x14ac:dyDescent="0.2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</row>
    <row r="794" spans="1:26" ht="11.25" customHeight="1" x14ac:dyDescent="0.2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</row>
    <row r="795" spans="1:26" ht="11.25" customHeight="1" x14ac:dyDescent="0.2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</row>
    <row r="796" spans="1:26" ht="11.25" customHeight="1" x14ac:dyDescent="0.2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</row>
    <row r="797" spans="1:26" ht="11.25" customHeight="1" x14ac:dyDescent="0.2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</row>
    <row r="798" spans="1:26" ht="11.25" customHeight="1" x14ac:dyDescent="0.2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</row>
    <row r="799" spans="1:26" ht="11.25" customHeight="1" x14ac:dyDescent="0.2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</row>
    <row r="800" spans="1:26" ht="11.25" customHeight="1" x14ac:dyDescent="0.2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</row>
    <row r="801" spans="1:26" ht="11.25" customHeight="1" x14ac:dyDescent="0.2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</row>
    <row r="802" spans="1:26" ht="11.25" customHeight="1" x14ac:dyDescent="0.2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</row>
    <row r="803" spans="1:26" ht="11.25" customHeight="1" x14ac:dyDescent="0.2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</row>
    <row r="804" spans="1:26" ht="11.25" customHeight="1" x14ac:dyDescent="0.2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</row>
    <row r="805" spans="1:26" ht="11.25" customHeight="1" x14ac:dyDescent="0.2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</row>
    <row r="806" spans="1:26" ht="11.25" customHeight="1" x14ac:dyDescent="0.2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</row>
    <row r="807" spans="1:26" ht="11.25" customHeight="1" x14ac:dyDescent="0.2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</row>
    <row r="808" spans="1:26" ht="11.25" customHeight="1" x14ac:dyDescent="0.2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</row>
    <row r="809" spans="1:26" ht="11.25" customHeight="1" x14ac:dyDescent="0.2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</row>
    <row r="810" spans="1:26" ht="11.25" customHeight="1" x14ac:dyDescent="0.2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</row>
    <row r="811" spans="1:26" ht="11.25" customHeight="1" x14ac:dyDescent="0.2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</row>
    <row r="812" spans="1:26" ht="11.25" customHeight="1" x14ac:dyDescent="0.2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</row>
    <row r="813" spans="1:26" ht="11.25" customHeight="1" x14ac:dyDescent="0.2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</row>
    <row r="814" spans="1:26" ht="11.25" customHeight="1" x14ac:dyDescent="0.2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</row>
    <row r="815" spans="1:26" ht="11.25" customHeight="1" x14ac:dyDescent="0.2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</row>
    <row r="816" spans="1:26" ht="11.25" customHeight="1" x14ac:dyDescent="0.2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</row>
    <row r="817" spans="1:26" ht="11.25" customHeight="1" x14ac:dyDescent="0.2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</row>
    <row r="818" spans="1:26" ht="11.25" customHeight="1" x14ac:dyDescent="0.2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</row>
    <row r="819" spans="1:26" ht="11.25" customHeight="1" x14ac:dyDescent="0.2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</row>
    <row r="820" spans="1:26" ht="11.25" customHeight="1" x14ac:dyDescent="0.2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</row>
    <row r="821" spans="1:26" ht="11.25" customHeight="1" x14ac:dyDescent="0.2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</row>
    <row r="822" spans="1:26" ht="11.25" customHeight="1" x14ac:dyDescent="0.2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</row>
    <row r="823" spans="1:26" ht="11.25" customHeight="1" x14ac:dyDescent="0.2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</row>
    <row r="824" spans="1:26" ht="11.25" customHeight="1" x14ac:dyDescent="0.2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</row>
    <row r="825" spans="1:26" ht="11.25" customHeight="1" x14ac:dyDescent="0.2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</row>
    <row r="826" spans="1:26" ht="11.25" customHeight="1" x14ac:dyDescent="0.2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</row>
    <row r="827" spans="1:26" ht="11.25" customHeight="1" x14ac:dyDescent="0.2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</row>
    <row r="828" spans="1:26" ht="11.25" customHeight="1" x14ac:dyDescent="0.2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</row>
    <row r="829" spans="1:26" ht="11.25" customHeight="1" x14ac:dyDescent="0.2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</row>
    <row r="830" spans="1:26" ht="11.25" customHeight="1" x14ac:dyDescent="0.2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</row>
    <row r="831" spans="1:26" ht="11.25" customHeight="1" x14ac:dyDescent="0.2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</row>
    <row r="832" spans="1:26" ht="11.25" customHeight="1" x14ac:dyDescent="0.2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</row>
    <row r="833" spans="1:26" ht="11.25" customHeight="1" x14ac:dyDescent="0.2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</row>
    <row r="834" spans="1:26" ht="11.25" customHeight="1" x14ac:dyDescent="0.2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</row>
    <row r="835" spans="1:26" ht="11.25" customHeight="1" x14ac:dyDescent="0.2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</row>
    <row r="836" spans="1:26" ht="11.25" customHeight="1" x14ac:dyDescent="0.2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</row>
    <row r="837" spans="1:26" ht="11.25" customHeight="1" x14ac:dyDescent="0.2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</row>
    <row r="838" spans="1:26" ht="11.25" customHeight="1" x14ac:dyDescent="0.2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</row>
    <row r="839" spans="1:26" ht="11.25" customHeight="1" x14ac:dyDescent="0.2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</row>
    <row r="840" spans="1:26" ht="11.25" customHeight="1" x14ac:dyDescent="0.2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</row>
    <row r="841" spans="1:26" ht="11.25" customHeight="1" x14ac:dyDescent="0.2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</row>
    <row r="842" spans="1:26" ht="11.25" customHeight="1" x14ac:dyDescent="0.2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</row>
    <row r="843" spans="1:26" ht="11.25" customHeight="1" x14ac:dyDescent="0.2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</row>
    <row r="844" spans="1:26" ht="11.25" customHeight="1" x14ac:dyDescent="0.2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</row>
    <row r="845" spans="1:26" ht="11.25" customHeight="1" x14ac:dyDescent="0.2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</row>
    <row r="846" spans="1:26" ht="11.25" customHeight="1" x14ac:dyDescent="0.2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</row>
    <row r="847" spans="1:26" ht="11.25" customHeight="1" x14ac:dyDescent="0.2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</row>
    <row r="848" spans="1:26" ht="11.25" customHeight="1" x14ac:dyDescent="0.2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</row>
    <row r="849" spans="1:26" ht="11.25" customHeight="1" x14ac:dyDescent="0.2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</row>
    <row r="850" spans="1:26" ht="11.25" customHeight="1" x14ac:dyDescent="0.2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</row>
    <row r="851" spans="1:26" ht="11.25" customHeight="1" x14ac:dyDescent="0.2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</row>
    <row r="852" spans="1:26" ht="11.25" customHeight="1" x14ac:dyDescent="0.2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</row>
    <row r="853" spans="1:26" ht="11.25" customHeight="1" x14ac:dyDescent="0.2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</row>
    <row r="854" spans="1:26" ht="11.25" customHeight="1" x14ac:dyDescent="0.2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</row>
    <row r="855" spans="1:26" ht="11.25" customHeight="1" x14ac:dyDescent="0.2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</row>
    <row r="856" spans="1:26" ht="11.25" customHeight="1" x14ac:dyDescent="0.2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</row>
    <row r="857" spans="1:26" ht="11.25" customHeight="1" x14ac:dyDescent="0.2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</row>
    <row r="858" spans="1:26" ht="11.25" customHeight="1" x14ac:dyDescent="0.2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</row>
    <row r="859" spans="1:26" ht="11.25" customHeight="1" x14ac:dyDescent="0.2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</row>
    <row r="860" spans="1:26" ht="11.25" customHeight="1" x14ac:dyDescent="0.2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</row>
    <row r="861" spans="1:26" ht="11.25" customHeight="1" x14ac:dyDescent="0.2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</row>
    <row r="862" spans="1:26" ht="11.25" customHeight="1" x14ac:dyDescent="0.2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</row>
    <row r="863" spans="1:26" ht="11.25" customHeight="1" x14ac:dyDescent="0.2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</row>
    <row r="864" spans="1:26" ht="11.25" customHeight="1" x14ac:dyDescent="0.2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</row>
    <row r="865" spans="1:26" ht="11.25" customHeight="1" x14ac:dyDescent="0.2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</row>
    <row r="866" spans="1:26" ht="11.25" customHeight="1" x14ac:dyDescent="0.2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</row>
    <row r="867" spans="1:26" ht="11.25" customHeight="1" x14ac:dyDescent="0.2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</row>
    <row r="868" spans="1:26" ht="11.25" customHeight="1" x14ac:dyDescent="0.2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</row>
    <row r="869" spans="1:26" ht="11.25" customHeight="1" x14ac:dyDescent="0.2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</row>
    <row r="870" spans="1:26" ht="11.25" customHeight="1" x14ac:dyDescent="0.2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</row>
    <row r="871" spans="1:26" ht="11.25" customHeight="1" x14ac:dyDescent="0.2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</row>
    <row r="872" spans="1:26" ht="11.25" customHeight="1" x14ac:dyDescent="0.2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</row>
    <row r="873" spans="1:26" ht="11.25" customHeight="1" x14ac:dyDescent="0.2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</row>
    <row r="874" spans="1:26" ht="11.25" customHeight="1" x14ac:dyDescent="0.2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</row>
    <row r="875" spans="1:26" ht="11.25" customHeight="1" x14ac:dyDescent="0.2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</row>
    <row r="876" spans="1:26" ht="11.25" customHeight="1" x14ac:dyDescent="0.2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</row>
    <row r="877" spans="1:26" ht="11.25" customHeight="1" x14ac:dyDescent="0.2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</row>
    <row r="878" spans="1:26" ht="11.25" customHeight="1" x14ac:dyDescent="0.2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</row>
    <row r="879" spans="1:26" ht="11.25" customHeight="1" x14ac:dyDescent="0.2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</row>
    <row r="880" spans="1:26" ht="11.25" customHeight="1" x14ac:dyDescent="0.2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</row>
    <row r="881" spans="1:26" ht="11.25" customHeight="1" x14ac:dyDescent="0.2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</row>
    <row r="882" spans="1:26" ht="11.25" customHeight="1" x14ac:dyDescent="0.2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</row>
    <row r="883" spans="1:26" ht="11.25" customHeight="1" x14ac:dyDescent="0.2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</row>
    <row r="884" spans="1:26" ht="11.25" customHeight="1" x14ac:dyDescent="0.2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</row>
    <row r="885" spans="1:26" ht="11.25" customHeight="1" x14ac:dyDescent="0.2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</row>
    <row r="886" spans="1:26" ht="11.25" customHeight="1" x14ac:dyDescent="0.2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</row>
    <row r="887" spans="1:26" ht="11.25" customHeight="1" x14ac:dyDescent="0.2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</row>
    <row r="888" spans="1:26" ht="11.25" customHeight="1" x14ac:dyDescent="0.2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</row>
    <row r="889" spans="1:26" ht="11.25" customHeight="1" x14ac:dyDescent="0.2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</row>
    <row r="890" spans="1:26" ht="11.25" customHeight="1" x14ac:dyDescent="0.2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</row>
    <row r="891" spans="1:26" ht="11.25" customHeight="1" x14ac:dyDescent="0.2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</row>
    <row r="892" spans="1:26" ht="11.25" customHeight="1" x14ac:dyDescent="0.2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</row>
    <row r="893" spans="1:26" ht="11.25" customHeight="1" x14ac:dyDescent="0.2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</row>
    <row r="894" spans="1:26" ht="11.25" customHeight="1" x14ac:dyDescent="0.2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</row>
    <row r="895" spans="1:26" ht="11.25" customHeight="1" x14ac:dyDescent="0.2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</row>
    <row r="896" spans="1:26" ht="11.25" customHeight="1" x14ac:dyDescent="0.2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</row>
    <row r="897" spans="1:26" ht="11.25" customHeight="1" x14ac:dyDescent="0.2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</row>
    <row r="898" spans="1:26" ht="11.25" customHeight="1" x14ac:dyDescent="0.2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</row>
    <row r="899" spans="1:26" ht="11.25" customHeight="1" x14ac:dyDescent="0.2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</row>
    <row r="900" spans="1:26" ht="11.25" customHeight="1" x14ac:dyDescent="0.2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</row>
    <row r="901" spans="1:26" ht="11.25" customHeight="1" x14ac:dyDescent="0.2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</row>
    <row r="902" spans="1:26" ht="11.25" customHeight="1" x14ac:dyDescent="0.2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</row>
    <row r="903" spans="1:26" ht="11.25" customHeight="1" x14ac:dyDescent="0.2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</row>
    <row r="904" spans="1:26" ht="11.25" customHeight="1" x14ac:dyDescent="0.2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</row>
    <row r="905" spans="1:26" ht="11.25" customHeight="1" x14ac:dyDescent="0.2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</row>
    <row r="906" spans="1:26" ht="11.25" customHeight="1" x14ac:dyDescent="0.2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</row>
    <row r="907" spans="1:26" ht="11.25" customHeight="1" x14ac:dyDescent="0.2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</row>
    <row r="908" spans="1:26" ht="11.25" customHeight="1" x14ac:dyDescent="0.2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</row>
    <row r="909" spans="1:26" ht="11.25" customHeight="1" x14ac:dyDescent="0.2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</row>
    <row r="910" spans="1:26" ht="11.25" customHeight="1" x14ac:dyDescent="0.2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</row>
    <row r="911" spans="1:26" ht="11.25" customHeight="1" x14ac:dyDescent="0.2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</row>
    <row r="912" spans="1:26" ht="11.25" customHeight="1" x14ac:dyDescent="0.2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</row>
    <row r="913" spans="1:26" ht="11.25" customHeight="1" x14ac:dyDescent="0.2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</row>
    <row r="914" spans="1:26" ht="11.25" customHeight="1" x14ac:dyDescent="0.2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</row>
    <row r="915" spans="1:26" ht="11.25" customHeight="1" x14ac:dyDescent="0.2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</row>
    <row r="916" spans="1:26" ht="11.25" customHeight="1" x14ac:dyDescent="0.2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</row>
    <row r="917" spans="1:26" ht="11.25" customHeight="1" x14ac:dyDescent="0.2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</row>
    <row r="918" spans="1:26" ht="11.25" customHeight="1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</row>
    <row r="919" spans="1:26" ht="11.25" customHeight="1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</row>
    <row r="920" spans="1:26" ht="11.25" customHeight="1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</row>
    <row r="921" spans="1:26" ht="11.25" customHeight="1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</row>
    <row r="922" spans="1:26" ht="11.25" customHeight="1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</row>
    <row r="923" spans="1:26" ht="11.25" customHeight="1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</row>
    <row r="924" spans="1:26" ht="11.25" customHeight="1" x14ac:dyDescent="0.2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</row>
    <row r="925" spans="1:26" ht="11.25" customHeight="1" x14ac:dyDescent="0.2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</row>
    <row r="926" spans="1:26" ht="11.25" customHeight="1" x14ac:dyDescent="0.2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</row>
    <row r="927" spans="1:26" ht="11.25" customHeight="1" x14ac:dyDescent="0.2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</row>
    <row r="928" spans="1:26" ht="11.25" customHeight="1" x14ac:dyDescent="0.2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</row>
    <row r="929" spans="1:26" ht="11.25" customHeight="1" x14ac:dyDescent="0.2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</row>
    <row r="930" spans="1:26" ht="11.25" customHeight="1" x14ac:dyDescent="0.2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</row>
    <row r="931" spans="1:26" ht="11.25" customHeight="1" x14ac:dyDescent="0.2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</row>
    <row r="932" spans="1:26" ht="11.25" customHeight="1" x14ac:dyDescent="0.2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</row>
    <row r="933" spans="1:26" ht="11.25" customHeight="1" x14ac:dyDescent="0.2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</row>
    <row r="934" spans="1:26" ht="11.25" customHeight="1" x14ac:dyDescent="0.2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</row>
    <row r="935" spans="1:26" ht="11.25" customHeight="1" x14ac:dyDescent="0.2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</row>
    <row r="936" spans="1:26" ht="11.25" customHeight="1" x14ac:dyDescent="0.2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</row>
    <row r="937" spans="1:26" ht="11.25" customHeight="1" x14ac:dyDescent="0.2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</row>
    <row r="938" spans="1:26" ht="11.25" customHeight="1" x14ac:dyDescent="0.2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</row>
    <row r="939" spans="1:26" ht="11.25" customHeight="1" x14ac:dyDescent="0.2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</row>
    <row r="940" spans="1:26" ht="11.25" customHeight="1" x14ac:dyDescent="0.2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</row>
    <row r="941" spans="1:26" ht="11.25" customHeight="1" x14ac:dyDescent="0.2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</row>
    <row r="942" spans="1:26" ht="11.25" customHeight="1" x14ac:dyDescent="0.2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</row>
    <row r="943" spans="1:26" ht="11.25" customHeight="1" x14ac:dyDescent="0.2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</row>
    <row r="944" spans="1:26" ht="11.25" customHeight="1" x14ac:dyDescent="0.2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</row>
    <row r="945" spans="1:26" ht="11.25" customHeight="1" x14ac:dyDescent="0.2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</row>
    <row r="946" spans="1:26" ht="11.25" customHeight="1" x14ac:dyDescent="0.2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</row>
    <row r="947" spans="1:26" ht="11.25" customHeight="1" x14ac:dyDescent="0.2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</row>
    <row r="948" spans="1:26" ht="11.25" customHeight="1" x14ac:dyDescent="0.2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</row>
    <row r="949" spans="1:26" ht="11.25" customHeight="1" x14ac:dyDescent="0.2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</row>
    <row r="950" spans="1:26" ht="11.25" customHeight="1" x14ac:dyDescent="0.2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</row>
    <row r="951" spans="1:26" ht="11.25" customHeight="1" x14ac:dyDescent="0.2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</row>
    <row r="952" spans="1:26" ht="11.25" customHeight="1" x14ac:dyDescent="0.2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</row>
    <row r="953" spans="1:26" ht="11.25" customHeight="1" x14ac:dyDescent="0.2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</row>
    <row r="954" spans="1:26" ht="11.25" customHeight="1" x14ac:dyDescent="0.2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</row>
    <row r="955" spans="1:26" ht="11.25" customHeight="1" x14ac:dyDescent="0.2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</row>
    <row r="956" spans="1:26" ht="11.25" customHeight="1" x14ac:dyDescent="0.2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</row>
    <row r="957" spans="1:26" ht="11.25" customHeight="1" x14ac:dyDescent="0.2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</row>
    <row r="958" spans="1:26" ht="11.25" customHeight="1" x14ac:dyDescent="0.2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</row>
    <row r="959" spans="1:26" ht="11.25" customHeight="1" x14ac:dyDescent="0.2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</row>
    <row r="960" spans="1:26" ht="11.25" customHeight="1" x14ac:dyDescent="0.2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</row>
    <row r="961" spans="1:26" ht="11.25" customHeight="1" x14ac:dyDescent="0.2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</row>
    <row r="962" spans="1:26" ht="11.25" customHeight="1" x14ac:dyDescent="0.2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</row>
    <row r="963" spans="1:26" ht="11.25" customHeight="1" x14ac:dyDescent="0.2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</row>
    <row r="964" spans="1:26" ht="11.25" customHeight="1" x14ac:dyDescent="0.2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</row>
    <row r="965" spans="1:26" ht="11.25" customHeight="1" x14ac:dyDescent="0.2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</row>
    <row r="966" spans="1:26" ht="11.25" customHeight="1" x14ac:dyDescent="0.2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</row>
    <row r="967" spans="1:26" ht="11.25" customHeight="1" x14ac:dyDescent="0.2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</row>
    <row r="968" spans="1:26" ht="11.25" customHeight="1" x14ac:dyDescent="0.2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</row>
    <row r="969" spans="1:26" ht="11.25" customHeight="1" x14ac:dyDescent="0.2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</row>
    <row r="970" spans="1:26" ht="11.25" customHeight="1" x14ac:dyDescent="0.2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</row>
    <row r="971" spans="1:26" ht="11.25" customHeight="1" x14ac:dyDescent="0.2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</row>
    <row r="972" spans="1:26" ht="11.25" customHeight="1" x14ac:dyDescent="0.2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</row>
    <row r="973" spans="1:26" ht="11.25" customHeight="1" x14ac:dyDescent="0.2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</row>
    <row r="974" spans="1:26" ht="11.25" customHeight="1" x14ac:dyDescent="0.2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</row>
    <row r="975" spans="1:26" ht="11.25" customHeight="1" x14ac:dyDescent="0.2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</row>
    <row r="976" spans="1:26" ht="11.25" customHeight="1" x14ac:dyDescent="0.2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</row>
    <row r="977" spans="1:26" ht="11.25" customHeight="1" x14ac:dyDescent="0.2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</row>
    <row r="978" spans="1:26" ht="11.25" customHeight="1" x14ac:dyDescent="0.2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</row>
    <row r="979" spans="1:26" ht="11.25" customHeight="1" x14ac:dyDescent="0.2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</row>
    <row r="980" spans="1:26" ht="11.25" customHeight="1" x14ac:dyDescent="0.2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</row>
    <row r="981" spans="1:26" ht="11.25" customHeight="1" x14ac:dyDescent="0.2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</row>
    <row r="982" spans="1:26" ht="11.25" customHeight="1" x14ac:dyDescent="0.2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</row>
    <row r="983" spans="1:26" ht="11.25" customHeight="1" x14ac:dyDescent="0.2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</row>
    <row r="984" spans="1:26" ht="11.25" customHeight="1" x14ac:dyDescent="0.2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</row>
    <row r="985" spans="1:26" ht="11.25" customHeight="1" x14ac:dyDescent="0.2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</row>
    <row r="986" spans="1:26" ht="11.25" customHeight="1" x14ac:dyDescent="0.2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</row>
    <row r="987" spans="1:26" ht="11.25" customHeight="1" x14ac:dyDescent="0.2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</row>
    <row r="988" spans="1:26" ht="11.25" customHeight="1" x14ac:dyDescent="0.2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</row>
    <row r="989" spans="1:26" ht="11.25" customHeight="1" x14ac:dyDescent="0.2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</row>
    <row r="990" spans="1:26" ht="11.25" customHeight="1" x14ac:dyDescent="0.2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</row>
    <row r="991" spans="1:26" ht="11.25" customHeight="1" x14ac:dyDescent="0.2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</row>
    <row r="992" spans="1:26" ht="11.25" customHeight="1" x14ac:dyDescent="0.2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</row>
    <row r="993" spans="1:26" ht="11.25" customHeight="1" x14ac:dyDescent="0.2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</row>
    <row r="994" spans="1:26" ht="11.25" customHeight="1" x14ac:dyDescent="0.2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</row>
    <row r="995" spans="1:26" ht="11.25" customHeight="1" x14ac:dyDescent="0.2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</row>
    <row r="996" spans="1:26" ht="11.25" customHeight="1" x14ac:dyDescent="0.2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</row>
    <row r="997" spans="1:26" ht="11.25" customHeight="1" x14ac:dyDescent="0.2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</row>
    <row r="998" spans="1:26" ht="11.25" customHeight="1" x14ac:dyDescent="0.2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</row>
    <row r="999" spans="1:26" ht="11.25" customHeight="1" x14ac:dyDescent="0.2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</row>
    <row r="1000" spans="1:26" ht="11.25" customHeight="1" x14ac:dyDescent="0.2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</row>
    <row r="1001" spans="1:26" ht="11.25" customHeight="1" x14ac:dyDescent="0.2">
      <c r="A1001" s="12"/>
      <c r="B1001" s="12"/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</row>
    <row r="1002" spans="1:26" ht="11.25" customHeight="1" x14ac:dyDescent="0.2">
      <c r="A1002" s="12"/>
      <c r="B1002" s="12"/>
      <c r="C1002" s="12"/>
      <c r="D1002" s="12"/>
      <c r="E1002" s="12"/>
      <c r="F1002" s="12"/>
      <c r="G1002" s="12"/>
      <c r="H1002" s="12"/>
      <c r="I1002" s="12"/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</row>
    <row r="1003" spans="1:26" ht="11.25" customHeight="1" x14ac:dyDescent="0.2">
      <c r="A1003" s="12"/>
      <c r="B1003" s="12"/>
      <c r="C1003" s="12"/>
      <c r="D1003" s="12"/>
      <c r="E1003" s="12"/>
      <c r="F1003" s="12"/>
      <c r="G1003" s="12"/>
      <c r="H1003" s="12"/>
      <c r="I1003" s="12"/>
      <c r="J1003" s="12"/>
      <c r="K1003" s="12"/>
      <c r="L1003" s="12"/>
      <c r="M1003" s="12"/>
      <c r="N1003" s="12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  <c r="Z1003" s="12"/>
    </row>
    <row r="1004" spans="1:26" ht="11.25" customHeight="1" x14ac:dyDescent="0.2">
      <c r="A1004" s="12"/>
      <c r="B1004" s="12"/>
      <c r="C1004" s="12"/>
      <c r="D1004" s="12"/>
      <c r="E1004" s="12"/>
      <c r="F1004" s="12"/>
      <c r="G1004" s="12"/>
      <c r="H1004" s="12"/>
      <c r="I1004" s="12"/>
      <c r="J1004" s="12"/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</row>
    <row r="1005" spans="1:26" ht="11.25" customHeight="1" x14ac:dyDescent="0.2">
      <c r="A1005" s="12"/>
      <c r="B1005" s="12"/>
      <c r="C1005" s="12"/>
      <c r="D1005" s="12"/>
      <c r="E1005" s="12"/>
      <c r="F1005" s="12"/>
      <c r="G1005" s="12"/>
      <c r="H1005" s="12"/>
      <c r="I1005" s="12"/>
      <c r="J1005" s="12"/>
      <c r="K1005" s="12"/>
      <c r="L1005" s="12"/>
      <c r="M1005" s="12"/>
      <c r="N1005" s="12"/>
      <c r="O1005" s="12"/>
      <c r="P1005" s="12"/>
      <c r="Q1005" s="12"/>
      <c r="R1005" s="12"/>
      <c r="S1005" s="12"/>
      <c r="T1005" s="12"/>
      <c r="U1005" s="12"/>
      <c r="V1005" s="12"/>
      <c r="W1005" s="12"/>
      <c r="X1005" s="12"/>
      <c r="Y1005" s="12"/>
      <c r="Z1005" s="12"/>
    </row>
    <row r="1006" spans="1:26" ht="11.25" customHeight="1" x14ac:dyDescent="0.2">
      <c r="A1006" s="12"/>
      <c r="B1006" s="12"/>
      <c r="C1006" s="12"/>
      <c r="D1006" s="12"/>
      <c r="E1006" s="12"/>
      <c r="F1006" s="12"/>
      <c r="G1006" s="12"/>
      <c r="H1006" s="12"/>
      <c r="I1006" s="12"/>
      <c r="J1006" s="12"/>
      <c r="K1006" s="12"/>
      <c r="L1006" s="12"/>
      <c r="M1006" s="12"/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</row>
    <row r="1007" spans="1:26" ht="11.25" customHeight="1" x14ac:dyDescent="0.2">
      <c r="A1007" s="12"/>
      <c r="B1007" s="12"/>
      <c r="C1007" s="12"/>
      <c r="D1007" s="12"/>
      <c r="E1007" s="12"/>
      <c r="F1007" s="12"/>
      <c r="G1007" s="12"/>
      <c r="H1007" s="12"/>
      <c r="I1007" s="12"/>
      <c r="J1007" s="12"/>
      <c r="K1007" s="12"/>
      <c r="L1007" s="12"/>
      <c r="M1007" s="12"/>
      <c r="N1007" s="12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  <c r="Z1007" s="12"/>
    </row>
    <row r="1008" spans="1:26" ht="11.25" customHeight="1" x14ac:dyDescent="0.2">
      <c r="A1008" s="12"/>
      <c r="B1008" s="12"/>
      <c r="C1008" s="12"/>
      <c r="D1008" s="12"/>
      <c r="E1008" s="12"/>
      <c r="F1008" s="12"/>
      <c r="G1008" s="12"/>
      <c r="H1008" s="12"/>
      <c r="I1008" s="12"/>
      <c r="J1008" s="12"/>
      <c r="K1008" s="12"/>
      <c r="L1008" s="12"/>
      <c r="M1008" s="12"/>
      <c r="N1008" s="12"/>
      <c r="O1008" s="12"/>
      <c r="P1008" s="12"/>
      <c r="Q1008" s="12"/>
      <c r="R1008" s="12"/>
      <c r="S1008" s="12"/>
      <c r="T1008" s="12"/>
      <c r="U1008" s="12"/>
      <c r="V1008" s="12"/>
      <c r="W1008" s="12"/>
      <c r="X1008" s="12"/>
      <c r="Y1008" s="12"/>
      <c r="Z1008" s="12"/>
    </row>
    <row r="1009" spans="1:26" ht="11.25" customHeight="1" x14ac:dyDescent="0.2">
      <c r="A1009" s="12"/>
      <c r="B1009" s="12"/>
      <c r="C1009" s="12"/>
      <c r="D1009" s="12"/>
      <c r="E1009" s="12"/>
      <c r="F1009" s="12"/>
      <c r="G1009" s="12"/>
      <c r="H1009" s="12"/>
      <c r="I1009" s="12"/>
      <c r="J1009" s="12"/>
      <c r="K1009" s="12"/>
      <c r="L1009" s="12"/>
      <c r="M1009" s="12"/>
      <c r="N1009" s="12"/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2"/>
      <c r="Z1009" s="12"/>
    </row>
    <row r="1010" spans="1:26" ht="11.25" customHeight="1" x14ac:dyDescent="0.2">
      <c r="A1010" s="12"/>
      <c r="B1010" s="12"/>
      <c r="C1010" s="12"/>
      <c r="D1010" s="12"/>
      <c r="E1010" s="12"/>
      <c r="F1010" s="12"/>
      <c r="G1010" s="12"/>
      <c r="H1010" s="12"/>
      <c r="I1010" s="12"/>
      <c r="J1010" s="12"/>
      <c r="K1010" s="12"/>
      <c r="L1010" s="12"/>
      <c r="M1010" s="12"/>
      <c r="N1010" s="12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</row>
    <row r="1011" spans="1:26" ht="11.25" customHeight="1" x14ac:dyDescent="0.2">
      <c r="A1011" s="12"/>
      <c r="B1011" s="12"/>
      <c r="C1011" s="12"/>
      <c r="D1011" s="12"/>
      <c r="E1011" s="12"/>
      <c r="F1011" s="12"/>
      <c r="G1011" s="12"/>
      <c r="H1011" s="12"/>
      <c r="I1011" s="12"/>
      <c r="J1011" s="12"/>
      <c r="K1011" s="12"/>
      <c r="L1011" s="12"/>
      <c r="M1011" s="12"/>
      <c r="N1011" s="12"/>
      <c r="O1011" s="12"/>
      <c r="P1011" s="12"/>
      <c r="Q1011" s="12"/>
      <c r="R1011" s="12"/>
      <c r="S1011" s="12"/>
      <c r="T1011" s="12"/>
      <c r="U1011" s="12"/>
      <c r="V1011" s="12"/>
      <c r="W1011" s="12"/>
      <c r="X1011" s="12"/>
      <c r="Y1011" s="12"/>
      <c r="Z1011" s="12"/>
    </row>
  </sheetData>
  <sheetProtection selectLockedCells="1"/>
  <mergeCells count="29">
    <mergeCell ref="A1:F1"/>
    <mergeCell ref="A2:F2"/>
    <mergeCell ref="A3:F3"/>
    <mergeCell ref="A5:F5"/>
    <mergeCell ref="A7:F7"/>
    <mergeCell ref="A15:F15"/>
    <mergeCell ref="A17:F17"/>
    <mergeCell ref="A19:E19"/>
    <mergeCell ref="A20:E20"/>
    <mergeCell ref="A21:F21"/>
    <mergeCell ref="A22:F22"/>
    <mergeCell ref="A23:F23"/>
    <mergeCell ref="A24:F24"/>
    <mergeCell ref="A25:F25"/>
    <mergeCell ref="A33:E33"/>
    <mergeCell ref="A39:E39"/>
    <mergeCell ref="A40:E40"/>
    <mergeCell ref="A26:F26"/>
    <mergeCell ref="A27:F27"/>
    <mergeCell ref="A28:E28"/>
    <mergeCell ref="A29:E29"/>
    <mergeCell ref="A30:E30"/>
    <mergeCell ref="A31:E31"/>
    <mergeCell ref="A32:E32"/>
    <mergeCell ref="A34:E34"/>
    <mergeCell ref="A35:E35"/>
    <mergeCell ref="A36:E36"/>
    <mergeCell ref="A37:E37"/>
    <mergeCell ref="A38:E38"/>
  </mergeCells>
  <printOptions horizontalCentered="1"/>
  <pageMargins left="0.118055555555556" right="0.118055555555556" top="1.1812499999999999" bottom="0.78749999999999998" header="0" footer="0"/>
  <pageSetup paperSize="9" scale="8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workbookViewId="0">
      <selection activeCell="L12" sqref="L12"/>
    </sheetView>
  </sheetViews>
  <sheetFormatPr defaultColWidth="12.5703125" defaultRowHeight="15" customHeight="1" x14ac:dyDescent="0.2"/>
  <cols>
    <col min="1" max="1" width="6" customWidth="1"/>
    <col min="2" max="2" width="39" customWidth="1"/>
    <col min="3" max="4" width="14.42578125" customWidth="1"/>
    <col min="5" max="5" width="16.140625" customWidth="1"/>
    <col min="6" max="6" width="6.85546875" customWidth="1"/>
    <col min="7" max="7" width="10.42578125" customWidth="1"/>
    <col min="8" max="8" width="14.140625" customWidth="1"/>
    <col min="9" max="9" width="11.85546875" customWidth="1"/>
    <col min="10" max="15" width="9.140625" customWidth="1"/>
    <col min="16" max="26" width="8.5703125" customWidth="1"/>
  </cols>
  <sheetData>
    <row r="1" spans="1:26" ht="12.75" customHeight="1" x14ac:dyDescent="0.2">
      <c r="A1" s="176" t="s">
        <v>0</v>
      </c>
      <c r="B1" s="158"/>
      <c r="C1" s="158"/>
      <c r="D1" s="158"/>
      <c r="E1" s="158"/>
      <c r="F1" s="158"/>
      <c r="G1" s="158"/>
      <c r="H1" s="159"/>
      <c r="I1" s="27"/>
      <c r="J1" s="27"/>
      <c r="K1" s="34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24" customHeight="1" x14ac:dyDescent="0.2">
      <c r="A2" s="208"/>
      <c r="B2" s="158"/>
      <c r="C2" s="158"/>
      <c r="D2" s="158"/>
      <c r="E2" s="158"/>
      <c r="F2" s="158"/>
      <c r="G2" s="158"/>
      <c r="H2" s="158"/>
      <c r="I2" s="27"/>
      <c r="J2" s="27"/>
      <c r="K2" s="34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spans="1:26" ht="30" customHeight="1" x14ac:dyDescent="0.2">
      <c r="A3" s="251" t="s">
        <v>60</v>
      </c>
      <c r="B3" s="158"/>
      <c r="C3" s="158"/>
      <c r="D3" s="158"/>
      <c r="E3" s="158"/>
      <c r="F3" s="158"/>
      <c r="G3" s="158"/>
      <c r="H3" s="159"/>
      <c r="I3" s="27"/>
      <c r="J3" s="27"/>
      <c r="K3" s="34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ht="12.75" customHeight="1" x14ac:dyDescent="0.2">
      <c r="A4" s="252" t="s">
        <v>61</v>
      </c>
      <c r="B4" s="158"/>
      <c r="C4" s="158"/>
      <c r="D4" s="158"/>
      <c r="E4" s="158"/>
      <c r="F4" s="158"/>
      <c r="G4" s="158"/>
      <c r="H4" s="159"/>
      <c r="I4" s="27"/>
      <c r="J4" s="27"/>
      <c r="K4" s="34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spans="1:26" ht="12.75" customHeight="1" x14ac:dyDescent="0.2">
      <c r="A5" s="208"/>
      <c r="B5" s="158"/>
      <c r="C5" s="158"/>
      <c r="D5" s="158"/>
      <c r="E5" s="158"/>
      <c r="F5" s="158"/>
      <c r="G5" s="158"/>
      <c r="H5" s="158"/>
      <c r="I5" s="27"/>
      <c r="J5" s="27"/>
      <c r="K5" s="34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spans="1:26" ht="12.75" customHeight="1" x14ac:dyDescent="0.2">
      <c r="A6" s="35" t="s">
        <v>62</v>
      </c>
      <c r="B6" s="253" t="s">
        <v>63</v>
      </c>
      <c r="C6" s="158"/>
      <c r="D6" s="159"/>
      <c r="E6" s="253" t="s">
        <v>64</v>
      </c>
      <c r="F6" s="158"/>
      <c r="G6" s="158"/>
      <c r="H6" s="159"/>
      <c r="I6" s="27"/>
      <c r="J6" s="27"/>
      <c r="K6" s="34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spans="1:26" ht="12.75" customHeight="1" x14ac:dyDescent="0.2">
      <c r="A7" s="35" t="s">
        <v>65</v>
      </c>
      <c r="B7" s="253" t="s">
        <v>66</v>
      </c>
      <c r="C7" s="158"/>
      <c r="D7" s="159"/>
      <c r="E7" s="254" t="s">
        <v>322</v>
      </c>
      <c r="F7" s="158"/>
      <c r="G7" s="158"/>
      <c r="H7" s="159"/>
      <c r="I7" s="27"/>
      <c r="J7" s="27"/>
      <c r="K7" s="34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spans="1:26" ht="12.75" customHeight="1" x14ac:dyDescent="0.2">
      <c r="A8" s="208"/>
      <c r="B8" s="158"/>
      <c r="C8" s="158"/>
      <c r="D8" s="158"/>
      <c r="E8" s="158"/>
      <c r="F8" s="158"/>
      <c r="G8" s="158"/>
      <c r="H8" s="158"/>
      <c r="I8" s="27"/>
      <c r="J8" s="27"/>
      <c r="K8" s="34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spans="1:26" ht="12.75" customHeight="1" x14ac:dyDescent="0.2">
      <c r="A9" s="255" t="s">
        <v>67</v>
      </c>
      <c r="B9" s="256"/>
      <c r="C9" s="256"/>
      <c r="D9" s="256"/>
      <c r="E9" s="256"/>
      <c r="F9" s="256"/>
      <c r="G9" s="256"/>
      <c r="H9" s="257"/>
      <c r="I9" s="27"/>
      <c r="J9" s="27"/>
      <c r="K9" s="34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spans="1:26" ht="12.75" customHeight="1" x14ac:dyDescent="0.2">
      <c r="A10" s="36" t="s">
        <v>68</v>
      </c>
      <c r="B10" s="258" t="s">
        <v>69</v>
      </c>
      <c r="C10" s="158"/>
      <c r="D10" s="158"/>
      <c r="E10" s="158"/>
      <c r="F10" s="159"/>
      <c r="G10" s="259"/>
      <c r="H10" s="207"/>
      <c r="I10" s="27"/>
      <c r="J10" s="27"/>
      <c r="K10" s="34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spans="1:26" ht="12.75" customHeight="1" x14ac:dyDescent="0.2">
      <c r="A11" s="37" t="s">
        <v>70</v>
      </c>
      <c r="B11" s="233" t="s">
        <v>71</v>
      </c>
      <c r="C11" s="158"/>
      <c r="D11" s="158"/>
      <c r="E11" s="158"/>
      <c r="F11" s="159"/>
      <c r="G11" s="233" t="s">
        <v>72</v>
      </c>
      <c r="H11" s="159"/>
      <c r="I11" s="27"/>
      <c r="J11" s="27"/>
      <c r="K11" s="34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spans="1:26" ht="12.75" customHeight="1" x14ac:dyDescent="0.2">
      <c r="A12" s="37" t="s">
        <v>73</v>
      </c>
      <c r="B12" s="258" t="s">
        <v>289</v>
      </c>
      <c r="C12" s="158"/>
      <c r="D12" s="158"/>
      <c r="E12" s="158"/>
      <c r="F12" s="159"/>
      <c r="G12" s="260"/>
      <c r="H12" s="261"/>
      <c r="I12" s="27"/>
      <c r="J12" s="27"/>
      <c r="K12" s="34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12.75" customHeight="1" x14ac:dyDescent="0.2">
      <c r="A13" s="37" t="s">
        <v>75</v>
      </c>
      <c r="B13" s="233" t="s">
        <v>76</v>
      </c>
      <c r="C13" s="158"/>
      <c r="D13" s="158"/>
      <c r="E13" s="158"/>
      <c r="F13" s="159"/>
      <c r="G13" s="262">
        <v>12</v>
      </c>
      <c r="H13" s="159"/>
      <c r="I13" s="27"/>
      <c r="J13" s="27"/>
      <c r="K13" s="34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spans="1:26" ht="12.75" customHeight="1" x14ac:dyDescent="0.2">
      <c r="A14" s="37" t="s">
        <v>77</v>
      </c>
      <c r="B14" s="233" t="s">
        <v>78</v>
      </c>
      <c r="C14" s="158"/>
      <c r="D14" s="158"/>
      <c r="E14" s="158"/>
      <c r="F14" s="159"/>
      <c r="G14" s="233" t="s">
        <v>79</v>
      </c>
      <c r="H14" s="159"/>
      <c r="I14" s="27"/>
      <c r="J14" s="27"/>
      <c r="K14" s="34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spans="1:26" ht="12.75" customHeight="1" x14ac:dyDescent="0.2">
      <c r="A15" s="208"/>
      <c r="B15" s="158"/>
      <c r="C15" s="158"/>
      <c r="D15" s="158"/>
      <c r="E15" s="158"/>
      <c r="F15" s="158"/>
      <c r="G15" s="158"/>
      <c r="H15" s="158"/>
      <c r="I15" s="27"/>
      <c r="J15" s="27"/>
      <c r="K15" s="34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spans="1:26" ht="13.5" customHeight="1" x14ac:dyDescent="0.2">
      <c r="A16" s="163" t="s">
        <v>80</v>
      </c>
      <c r="B16" s="158"/>
      <c r="C16" s="158"/>
      <c r="D16" s="158"/>
      <c r="E16" s="158"/>
      <c r="F16" s="158"/>
      <c r="G16" s="158"/>
      <c r="H16" s="159"/>
      <c r="I16" s="27"/>
      <c r="J16" s="27"/>
      <c r="K16" s="34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spans="1:26" ht="12.75" customHeight="1" x14ac:dyDescent="0.2">
      <c r="A17" s="236" t="s">
        <v>81</v>
      </c>
      <c r="B17" s="237"/>
      <c r="C17" s="240" t="s">
        <v>82</v>
      </c>
      <c r="D17" s="240" t="s">
        <v>83</v>
      </c>
      <c r="E17" s="242" t="s">
        <v>84</v>
      </c>
      <c r="F17" s="243" t="s">
        <v>85</v>
      </c>
      <c r="G17" s="158"/>
      <c r="H17" s="159"/>
      <c r="I17" s="27"/>
      <c r="J17" s="27"/>
      <c r="K17" s="34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spans="1:26" ht="27.75" customHeight="1" x14ac:dyDescent="0.2">
      <c r="A18" s="238"/>
      <c r="B18" s="239"/>
      <c r="C18" s="241"/>
      <c r="D18" s="241"/>
      <c r="E18" s="241"/>
      <c r="F18" s="244" t="s">
        <v>86</v>
      </c>
      <c r="G18" s="158"/>
      <c r="H18" s="159"/>
      <c r="I18" s="27"/>
      <c r="J18" s="27"/>
      <c r="K18" s="34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spans="1:26" ht="22.5" customHeight="1" x14ac:dyDescent="0.2">
      <c r="A19" s="38" t="s">
        <v>68</v>
      </c>
      <c r="B19" s="39" t="s">
        <v>90</v>
      </c>
      <c r="C19" s="245" t="s">
        <v>88</v>
      </c>
      <c r="D19" s="247" t="s">
        <v>9</v>
      </c>
      <c r="E19" s="247" t="s">
        <v>89</v>
      </c>
      <c r="F19" s="234">
        <v>4</v>
      </c>
      <c r="G19" s="158"/>
      <c r="H19" s="159"/>
      <c r="I19" s="27"/>
      <c r="J19" s="27"/>
      <c r="K19" s="34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spans="1:26" ht="22.5" customHeight="1" x14ac:dyDescent="0.2">
      <c r="A20" s="38" t="s">
        <v>70</v>
      </c>
      <c r="B20" s="39" t="s">
        <v>302</v>
      </c>
      <c r="C20" s="246"/>
      <c r="D20" s="246"/>
      <c r="E20" s="246"/>
      <c r="F20" s="234">
        <v>0</v>
      </c>
      <c r="G20" s="158"/>
      <c r="H20" s="159"/>
      <c r="I20" s="27"/>
      <c r="J20" s="27"/>
      <c r="K20" s="34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22.5" customHeight="1" x14ac:dyDescent="0.2">
      <c r="A21" s="38" t="s">
        <v>73</v>
      </c>
      <c r="B21" s="39" t="s">
        <v>304</v>
      </c>
      <c r="C21" s="246"/>
      <c r="D21" s="246"/>
      <c r="E21" s="246"/>
      <c r="F21" s="248">
        <v>0</v>
      </c>
      <c r="G21" s="249"/>
      <c r="H21" s="250"/>
      <c r="I21" s="27"/>
      <c r="J21" s="27"/>
      <c r="K21" s="34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spans="1:26" ht="22.5" customHeight="1" x14ac:dyDescent="0.2">
      <c r="A22" s="38" t="s">
        <v>75</v>
      </c>
      <c r="B22" s="39" t="s">
        <v>87</v>
      </c>
      <c r="C22" s="246"/>
      <c r="D22" s="246"/>
      <c r="E22" s="246"/>
      <c r="F22" s="234">
        <v>10</v>
      </c>
      <c r="G22" s="158"/>
      <c r="H22" s="159"/>
      <c r="I22" s="27"/>
      <c r="J22" s="27"/>
      <c r="K22" s="34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spans="1:26" ht="22.5" customHeight="1" x14ac:dyDescent="0.2">
      <c r="A23" s="38" t="s">
        <v>77</v>
      </c>
      <c r="B23" s="39" t="s">
        <v>91</v>
      </c>
      <c r="C23" s="241"/>
      <c r="D23" s="241"/>
      <c r="E23" s="241"/>
      <c r="F23" s="234">
        <v>0</v>
      </c>
      <c r="G23" s="158"/>
      <c r="H23" s="159"/>
      <c r="I23" s="27"/>
      <c r="J23" s="27"/>
      <c r="K23" s="34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spans="1:26" ht="22.5" customHeight="1" x14ac:dyDescent="0.2">
      <c r="A24" s="197" t="s">
        <v>92</v>
      </c>
      <c r="B24" s="158"/>
      <c r="C24" s="158"/>
      <c r="D24" s="158"/>
      <c r="E24" s="159"/>
      <c r="F24" s="235">
        <f>SUM(F19:H23)</f>
        <v>14</v>
      </c>
      <c r="G24" s="158"/>
      <c r="H24" s="159"/>
      <c r="I24" s="27"/>
      <c r="J24" s="27"/>
      <c r="K24" s="34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 ht="25.5" customHeight="1" x14ac:dyDescent="0.2">
      <c r="A25" s="193" t="s">
        <v>93</v>
      </c>
      <c r="B25" s="213"/>
      <c r="C25" s="213"/>
      <c r="D25" s="213"/>
      <c r="E25" s="213"/>
      <c r="F25" s="213"/>
      <c r="G25" s="213"/>
      <c r="H25" s="214"/>
      <c r="I25" s="27"/>
      <c r="J25" s="27"/>
      <c r="K25" s="34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spans="1:26" ht="12.75" customHeight="1" x14ac:dyDescent="0.2">
      <c r="A26" s="208"/>
      <c r="B26" s="158"/>
      <c r="C26" s="158"/>
      <c r="D26" s="158"/>
      <c r="E26" s="158"/>
      <c r="F26" s="158"/>
      <c r="G26" s="158"/>
      <c r="H26" s="158"/>
      <c r="I26" s="27"/>
      <c r="J26" s="27"/>
      <c r="K26" s="34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spans="1:26" ht="12.75" customHeight="1" x14ac:dyDescent="0.2">
      <c r="A27" s="222" t="s">
        <v>94</v>
      </c>
      <c r="B27" s="213"/>
      <c r="C27" s="213"/>
      <c r="D27" s="213"/>
      <c r="E27" s="213"/>
      <c r="F27" s="213"/>
      <c r="G27" s="213"/>
      <c r="H27" s="214"/>
      <c r="I27" s="27"/>
      <c r="J27" s="27"/>
      <c r="K27" s="34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spans="1:26" ht="12.75" customHeight="1" x14ac:dyDescent="0.2">
      <c r="A28" s="221" t="s">
        <v>95</v>
      </c>
      <c r="B28" s="158"/>
      <c r="C28" s="158"/>
      <c r="D28" s="158"/>
      <c r="E28" s="158"/>
      <c r="F28" s="158"/>
      <c r="G28" s="158"/>
      <c r="H28" s="159"/>
      <c r="I28" s="27"/>
      <c r="J28" s="27"/>
      <c r="K28" s="34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12.75" customHeight="1" x14ac:dyDescent="0.2">
      <c r="A29" s="127">
        <v>1</v>
      </c>
      <c r="B29" s="223" t="s">
        <v>96</v>
      </c>
      <c r="C29" s="224"/>
      <c r="D29" s="224"/>
      <c r="E29" s="224"/>
      <c r="F29" s="225"/>
      <c r="G29" s="226" t="s">
        <v>97</v>
      </c>
      <c r="H29" s="225"/>
      <c r="I29" s="27"/>
      <c r="J29" s="27"/>
      <c r="K29" s="34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15" customHeight="1" x14ac:dyDescent="0.2">
      <c r="A30" s="128">
        <v>2</v>
      </c>
      <c r="B30" s="227" t="s">
        <v>98</v>
      </c>
      <c r="C30" s="228"/>
      <c r="D30" s="228"/>
      <c r="E30" s="228"/>
      <c r="F30" s="229"/>
      <c r="G30" s="230" t="s">
        <v>99</v>
      </c>
      <c r="H30" s="229"/>
      <c r="I30" s="27"/>
      <c r="J30" s="27"/>
      <c r="K30" s="34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12.75" customHeight="1" x14ac:dyDescent="0.2">
      <c r="A31" s="127">
        <v>3</v>
      </c>
      <c r="B31" s="232" t="s">
        <v>290</v>
      </c>
      <c r="C31" s="224"/>
      <c r="D31" s="224"/>
      <c r="E31" s="224"/>
      <c r="F31" s="225"/>
      <c r="G31" s="231">
        <v>3465.43</v>
      </c>
      <c r="H31" s="225"/>
      <c r="I31" s="27"/>
      <c r="J31" s="27"/>
      <c r="K31" s="34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12.75" customHeight="1" x14ac:dyDescent="0.2">
      <c r="A32" s="40">
        <v>4</v>
      </c>
      <c r="B32" s="219" t="s">
        <v>100</v>
      </c>
      <c r="C32" s="158"/>
      <c r="D32" s="158"/>
      <c r="E32" s="158"/>
      <c r="F32" s="159"/>
      <c r="G32" s="219" t="s">
        <v>101</v>
      </c>
      <c r="H32" s="159"/>
      <c r="I32" s="27"/>
      <c r="J32" s="27"/>
      <c r="K32" s="34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12.75" customHeight="1" x14ac:dyDescent="0.2">
      <c r="A33" s="40">
        <v>5</v>
      </c>
      <c r="B33" s="219" t="s">
        <v>102</v>
      </c>
      <c r="C33" s="158"/>
      <c r="D33" s="158"/>
      <c r="E33" s="158"/>
      <c r="F33" s="159"/>
      <c r="G33" s="220" t="s">
        <v>74</v>
      </c>
      <c r="H33" s="159"/>
      <c r="I33" s="27"/>
      <c r="J33" s="27"/>
      <c r="K33" s="34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12.75" customHeight="1" x14ac:dyDescent="0.2">
      <c r="A34" s="208"/>
      <c r="B34" s="158"/>
      <c r="C34" s="158"/>
      <c r="D34" s="158"/>
      <c r="E34" s="158"/>
      <c r="F34" s="158"/>
      <c r="G34" s="158"/>
      <c r="H34" s="158"/>
      <c r="I34" s="27"/>
      <c r="J34" s="27"/>
      <c r="K34" s="34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12.75" customHeight="1" x14ac:dyDescent="0.2">
      <c r="A35" s="221" t="s">
        <v>103</v>
      </c>
      <c r="B35" s="158"/>
      <c r="C35" s="158"/>
      <c r="D35" s="158"/>
      <c r="E35" s="158"/>
      <c r="F35" s="159"/>
      <c r="G35" s="41" t="s">
        <v>104</v>
      </c>
      <c r="H35" s="42" t="s">
        <v>105</v>
      </c>
      <c r="I35" s="27"/>
      <c r="J35" s="27"/>
      <c r="K35" s="34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12.75" customHeight="1" x14ac:dyDescent="0.2">
      <c r="A36" s="43" t="s">
        <v>68</v>
      </c>
      <c r="B36" s="215" t="s">
        <v>291</v>
      </c>
      <c r="C36" s="158"/>
      <c r="D36" s="158"/>
      <c r="E36" s="158"/>
      <c r="F36" s="159"/>
      <c r="G36" s="44" t="s">
        <v>106</v>
      </c>
      <c r="H36" s="120">
        <v>0</v>
      </c>
      <c r="I36" s="27"/>
      <c r="J36" s="27"/>
      <c r="K36" s="34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12.75" customHeight="1" x14ac:dyDescent="0.2">
      <c r="A37" s="45" t="s">
        <v>70</v>
      </c>
      <c r="B37" s="216" t="s">
        <v>107</v>
      </c>
      <c r="C37" s="158"/>
      <c r="D37" s="158"/>
      <c r="E37" s="158"/>
      <c r="F37" s="159"/>
      <c r="G37" s="44" t="s">
        <v>106</v>
      </c>
      <c r="H37" s="46" t="s">
        <v>106</v>
      </c>
      <c r="I37" s="27"/>
      <c r="J37" s="27"/>
      <c r="K37" s="34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12.75" customHeight="1" x14ac:dyDescent="0.2">
      <c r="A38" s="43" t="s">
        <v>73</v>
      </c>
      <c r="B38" s="217" t="s">
        <v>108</v>
      </c>
      <c r="C38" s="158"/>
      <c r="D38" s="158"/>
      <c r="E38" s="158"/>
      <c r="F38" s="159"/>
      <c r="G38" s="44">
        <v>0.2</v>
      </c>
      <c r="H38" s="47">
        <f>H36*G38</f>
        <v>0</v>
      </c>
      <c r="I38" s="27"/>
      <c r="J38" s="27"/>
      <c r="K38" s="34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12.75" customHeight="1" x14ac:dyDescent="0.2">
      <c r="A39" s="43" t="s">
        <v>75</v>
      </c>
      <c r="B39" s="217" t="s">
        <v>109</v>
      </c>
      <c r="C39" s="158"/>
      <c r="D39" s="158"/>
      <c r="E39" s="158"/>
      <c r="F39" s="159"/>
      <c r="G39" s="44" t="s">
        <v>106</v>
      </c>
      <c r="H39" s="46" t="s">
        <v>106</v>
      </c>
      <c r="I39" s="27"/>
      <c r="J39" s="27"/>
      <c r="K39" s="34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12.75" customHeight="1" x14ac:dyDescent="0.2">
      <c r="A40" s="43" t="s">
        <v>77</v>
      </c>
      <c r="B40" s="217" t="s">
        <v>110</v>
      </c>
      <c r="C40" s="158"/>
      <c r="D40" s="158"/>
      <c r="E40" s="158"/>
      <c r="F40" s="159"/>
      <c r="G40" s="44" t="s">
        <v>106</v>
      </c>
      <c r="H40" s="46" t="s">
        <v>106</v>
      </c>
      <c r="I40" s="27"/>
      <c r="J40" s="27"/>
      <c r="K40" s="34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12.75" customHeight="1" x14ac:dyDescent="0.2">
      <c r="A41" s="43" t="s">
        <v>111</v>
      </c>
      <c r="B41" s="216" t="s">
        <v>112</v>
      </c>
      <c r="C41" s="158"/>
      <c r="D41" s="158"/>
      <c r="E41" s="158"/>
      <c r="F41" s="159"/>
      <c r="G41" s="121">
        <v>0</v>
      </c>
      <c r="H41" s="47">
        <f>H36*G41</f>
        <v>0</v>
      </c>
      <c r="I41" s="27"/>
      <c r="J41" s="27"/>
      <c r="K41" s="34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12.75" customHeight="1" x14ac:dyDescent="0.2">
      <c r="A42" s="218" t="s">
        <v>113</v>
      </c>
      <c r="B42" s="158"/>
      <c r="C42" s="158"/>
      <c r="D42" s="158"/>
      <c r="E42" s="158"/>
      <c r="F42" s="158"/>
      <c r="G42" s="159"/>
      <c r="H42" s="48">
        <f>SUM(H36:H41)</f>
        <v>0</v>
      </c>
      <c r="I42" s="27"/>
      <c r="J42" s="27"/>
      <c r="K42" s="34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151.5" customHeight="1" x14ac:dyDescent="0.2">
      <c r="A43" s="193" t="s">
        <v>286</v>
      </c>
      <c r="B43" s="185"/>
      <c r="C43" s="185"/>
      <c r="D43" s="185"/>
      <c r="E43" s="185"/>
      <c r="F43" s="185"/>
      <c r="G43" s="185"/>
      <c r="H43" s="186"/>
      <c r="I43" s="27"/>
      <c r="J43" s="27"/>
      <c r="K43" s="34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12.75" customHeight="1" x14ac:dyDescent="0.2">
      <c r="A44" s="199"/>
      <c r="B44" s="145"/>
      <c r="C44" s="145"/>
      <c r="D44" s="145"/>
      <c r="E44" s="145"/>
      <c r="F44" s="145"/>
      <c r="G44" s="145"/>
      <c r="H44" s="145"/>
      <c r="I44" s="27"/>
      <c r="J44" s="27"/>
      <c r="K44" s="34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12.75" customHeight="1" x14ac:dyDescent="0.2">
      <c r="A45" s="200" t="s">
        <v>114</v>
      </c>
      <c r="B45" s="148"/>
      <c r="C45" s="148"/>
      <c r="D45" s="148"/>
      <c r="E45" s="148"/>
      <c r="F45" s="148"/>
      <c r="G45" s="148"/>
      <c r="H45" s="150"/>
      <c r="I45" s="27"/>
      <c r="J45" s="27"/>
      <c r="K45" s="34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12.75" customHeight="1" x14ac:dyDescent="0.2">
      <c r="A46" s="49" t="s">
        <v>115</v>
      </c>
      <c r="B46" s="188" t="s">
        <v>116</v>
      </c>
      <c r="C46" s="158"/>
      <c r="D46" s="158"/>
      <c r="E46" s="158"/>
      <c r="F46" s="159"/>
      <c r="G46" s="49" t="s">
        <v>117</v>
      </c>
      <c r="H46" s="133" t="s">
        <v>105</v>
      </c>
      <c r="I46" s="27"/>
      <c r="J46" s="27"/>
      <c r="K46" s="34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12.75" customHeight="1" x14ac:dyDescent="0.2">
      <c r="A47" s="51" t="s">
        <v>68</v>
      </c>
      <c r="B47" s="181" t="s">
        <v>118</v>
      </c>
      <c r="C47" s="158"/>
      <c r="D47" s="158"/>
      <c r="E47" s="158"/>
      <c r="F47" s="159"/>
      <c r="G47" s="52">
        <v>8.3299999999999999E-2</v>
      </c>
      <c r="H47" s="53">
        <f>H42*G47</f>
        <v>0</v>
      </c>
      <c r="I47" s="27"/>
      <c r="J47" s="27"/>
      <c r="K47" s="34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12.75" customHeight="1" x14ac:dyDescent="0.2">
      <c r="A48" s="51" t="s">
        <v>70</v>
      </c>
      <c r="B48" s="181" t="s">
        <v>119</v>
      </c>
      <c r="C48" s="158"/>
      <c r="D48" s="158"/>
      <c r="E48" s="158"/>
      <c r="F48" s="159"/>
      <c r="G48" s="52">
        <v>0.1111</v>
      </c>
      <c r="H48" s="53">
        <f>H42*G48</f>
        <v>0</v>
      </c>
      <c r="I48" s="27"/>
      <c r="J48" s="27"/>
      <c r="K48" s="34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12.75" customHeight="1" x14ac:dyDescent="0.2">
      <c r="A49" s="192" t="s">
        <v>120</v>
      </c>
      <c r="B49" s="158"/>
      <c r="C49" s="158"/>
      <c r="D49" s="158"/>
      <c r="E49" s="158"/>
      <c r="F49" s="159"/>
      <c r="G49" s="54">
        <f t="shared" ref="G49:H49" si="0">SUM(G47:G48)</f>
        <v>0.19440000000000002</v>
      </c>
      <c r="H49" s="55">
        <f t="shared" si="0"/>
        <v>0</v>
      </c>
      <c r="I49" s="27"/>
      <c r="J49" s="27"/>
      <c r="K49" s="34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34.5" customHeight="1" x14ac:dyDescent="0.2">
      <c r="A50" s="193" t="s">
        <v>292</v>
      </c>
      <c r="B50" s="185"/>
      <c r="C50" s="185"/>
      <c r="D50" s="185"/>
      <c r="E50" s="185"/>
      <c r="F50" s="185"/>
      <c r="G50" s="185"/>
      <c r="H50" s="186"/>
      <c r="I50" s="27"/>
      <c r="J50" s="27"/>
      <c r="K50" s="34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108.75" customHeight="1" x14ac:dyDescent="0.2">
      <c r="A51" s="193" t="s">
        <v>279</v>
      </c>
      <c r="B51" s="185"/>
      <c r="C51" s="185"/>
      <c r="D51" s="185"/>
      <c r="E51" s="185"/>
      <c r="F51" s="185"/>
      <c r="G51" s="185"/>
      <c r="H51" s="186"/>
      <c r="I51" s="27"/>
      <c r="J51" s="27"/>
      <c r="K51" s="34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12.75" customHeight="1" x14ac:dyDescent="0.2">
      <c r="A52" s="49" t="s">
        <v>121</v>
      </c>
      <c r="B52" s="188" t="s">
        <v>122</v>
      </c>
      <c r="C52" s="158"/>
      <c r="D52" s="158"/>
      <c r="E52" s="158"/>
      <c r="F52" s="159"/>
      <c r="G52" s="56" t="s">
        <v>117</v>
      </c>
      <c r="H52" s="129" t="s">
        <v>105</v>
      </c>
      <c r="I52" s="27"/>
      <c r="J52" s="27"/>
      <c r="K52" s="34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12.75" customHeight="1" x14ac:dyDescent="0.2">
      <c r="A53" s="58" t="s">
        <v>68</v>
      </c>
      <c r="B53" s="181" t="s">
        <v>123</v>
      </c>
      <c r="C53" s="158"/>
      <c r="D53" s="158"/>
      <c r="E53" s="158"/>
      <c r="F53" s="159"/>
      <c r="G53" s="52">
        <v>0.14000000000000001</v>
      </c>
      <c r="H53" s="59">
        <f>G53*(H42+H49)</f>
        <v>0</v>
      </c>
      <c r="I53" s="27"/>
      <c r="J53" s="27"/>
      <c r="K53" s="34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12.75" customHeight="1" x14ac:dyDescent="0.2">
      <c r="A54" s="58" t="s">
        <v>70</v>
      </c>
      <c r="B54" s="181" t="s">
        <v>124</v>
      </c>
      <c r="C54" s="158"/>
      <c r="D54" s="158"/>
      <c r="E54" s="158"/>
      <c r="F54" s="159"/>
      <c r="G54" s="52">
        <v>2.5000000000000001E-2</v>
      </c>
      <c r="H54" s="59">
        <f>G54*(H42+H49)</f>
        <v>0</v>
      </c>
      <c r="I54" s="27"/>
      <c r="J54" s="27"/>
      <c r="K54" s="34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12.75" customHeight="1" x14ac:dyDescent="0.2">
      <c r="A55" s="58" t="s">
        <v>73</v>
      </c>
      <c r="B55" s="194" t="s">
        <v>125</v>
      </c>
      <c r="C55" s="158"/>
      <c r="D55" s="158"/>
      <c r="E55" s="158"/>
      <c r="F55" s="159"/>
      <c r="G55" s="122">
        <v>0</v>
      </c>
      <c r="H55" s="59">
        <f>G55*(H42+H49)</f>
        <v>0</v>
      </c>
      <c r="I55" s="27"/>
      <c r="J55" s="27"/>
      <c r="K55" s="34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12.75" customHeight="1" x14ac:dyDescent="0.2">
      <c r="A56" s="58" t="s">
        <v>75</v>
      </c>
      <c r="B56" s="181" t="s">
        <v>126</v>
      </c>
      <c r="C56" s="158"/>
      <c r="D56" s="158"/>
      <c r="E56" s="158"/>
      <c r="F56" s="159"/>
      <c r="G56" s="52">
        <v>1.4999999999999999E-2</v>
      </c>
      <c r="H56" s="59">
        <f>G56*(H42+H49)</f>
        <v>0</v>
      </c>
      <c r="I56" s="27"/>
      <c r="J56" s="27"/>
      <c r="K56" s="34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12.75" customHeight="1" x14ac:dyDescent="0.2">
      <c r="A57" s="58" t="s">
        <v>111</v>
      </c>
      <c r="B57" s="181" t="s">
        <v>127</v>
      </c>
      <c r="C57" s="158"/>
      <c r="D57" s="158"/>
      <c r="E57" s="158"/>
      <c r="F57" s="159"/>
      <c r="G57" s="52">
        <v>0.01</v>
      </c>
      <c r="H57" s="59">
        <f>G57*(H42+H49)</f>
        <v>0</v>
      </c>
      <c r="I57" s="27"/>
      <c r="J57" s="27"/>
      <c r="K57" s="34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12.75" customHeight="1" x14ac:dyDescent="0.2">
      <c r="A58" s="58" t="s">
        <v>128</v>
      </c>
      <c r="B58" s="181" t="s">
        <v>129</v>
      </c>
      <c r="C58" s="158"/>
      <c r="D58" s="158"/>
      <c r="E58" s="158"/>
      <c r="F58" s="159"/>
      <c r="G58" s="52">
        <v>6.0000000000000001E-3</v>
      </c>
      <c r="H58" s="59">
        <f>G58*(H42+H49)</f>
        <v>0</v>
      </c>
      <c r="I58" s="27"/>
      <c r="J58" s="27"/>
      <c r="K58" s="34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12.75" customHeight="1" x14ac:dyDescent="0.2">
      <c r="A59" s="58" t="s">
        <v>130</v>
      </c>
      <c r="B59" s="181" t="s">
        <v>131</v>
      </c>
      <c r="C59" s="158"/>
      <c r="D59" s="158"/>
      <c r="E59" s="158"/>
      <c r="F59" s="159"/>
      <c r="G59" s="52">
        <v>2E-3</v>
      </c>
      <c r="H59" s="59">
        <f>G59*(H42+H49)</f>
        <v>0</v>
      </c>
      <c r="I59" s="27"/>
      <c r="J59" s="27"/>
      <c r="K59" s="34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12.75" customHeight="1" x14ac:dyDescent="0.2">
      <c r="A60" s="58" t="s">
        <v>62</v>
      </c>
      <c r="B60" s="181" t="s">
        <v>132</v>
      </c>
      <c r="C60" s="158"/>
      <c r="D60" s="158"/>
      <c r="E60" s="158"/>
      <c r="F60" s="159"/>
      <c r="G60" s="60">
        <v>0.08</v>
      </c>
      <c r="H60" s="59">
        <f>G60*(H42+H49)</f>
        <v>0</v>
      </c>
      <c r="I60" s="27"/>
      <c r="J60" s="27"/>
      <c r="K60" s="34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12.75" customHeight="1" x14ac:dyDescent="0.2">
      <c r="A61" s="192" t="s">
        <v>133</v>
      </c>
      <c r="B61" s="158"/>
      <c r="C61" s="158"/>
      <c r="D61" s="158"/>
      <c r="E61" s="158"/>
      <c r="F61" s="159"/>
      <c r="G61" s="54">
        <f t="shared" ref="G61:H61" si="1">SUM(G53:G60)</f>
        <v>0.27800000000000002</v>
      </c>
      <c r="H61" s="61">
        <f t="shared" si="1"/>
        <v>0</v>
      </c>
      <c r="I61" s="27"/>
      <c r="J61" s="27"/>
      <c r="K61" s="34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141.75" customHeight="1" x14ac:dyDescent="0.2">
      <c r="A62" s="193" t="s">
        <v>310</v>
      </c>
      <c r="B62" s="185"/>
      <c r="C62" s="185"/>
      <c r="D62" s="185"/>
      <c r="E62" s="185"/>
      <c r="F62" s="185"/>
      <c r="G62" s="185"/>
      <c r="H62" s="186"/>
      <c r="I62" s="27"/>
      <c r="J62" s="27"/>
      <c r="K62" s="34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12.75" customHeight="1" x14ac:dyDescent="0.2">
      <c r="A63" s="49" t="s">
        <v>134</v>
      </c>
      <c r="B63" s="188" t="s">
        <v>135</v>
      </c>
      <c r="C63" s="158"/>
      <c r="D63" s="158"/>
      <c r="E63" s="158"/>
      <c r="F63" s="158"/>
      <c r="G63" s="159"/>
      <c r="H63" s="129" t="s">
        <v>105</v>
      </c>
      <c r="I63" s="27"/>
      <c r="J63" s="27"/>
      <c r="K63" s="34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12.75" customHeight="1" x14ac:dyDescent="0.2">
      <c r="A64" s="62" t="s">
        <v>68</v>
      </c>
      <c r="B64" s="194" t="s">
        <v>136</v>
      </c>
      <c r="C64" s="158"/>
      <c r="D64" s="158"/>
      <c r="E64" s="158"/>
      <c r="F64" s="158"/>
      <c r="G64" s="159"/>
      <c r="H64" s="59">
        <f>IF(((2*5.5*20.08)-(H36*6%))&gt;0,((2*5.5*20.08)-(H36*6%)),0)</f>
        <v>220.88</v>
      </c>
      <c r="I64" s="27"/>
      <c r="J64" s="27"/>
      <c r="K64" s="34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12.75" customHeight="1" x14ac:dyDescent="0.2">
      <c r="A65" s="63" t="s">
        <v>70</v>
      </c>
      <c r="B65" s="195" t="s">
        <v>137</v>
      </c>
      <c r="C65" s="158"/>
      <c r="D65" s="158"/>
      <c r="E65" s="158"/>
      <c r="F65" s="158"/>
      <c r="G65" s="159"/>
      <c r="H65" s="53" t="s">
        <v>106</v>
      </c>
      <c r="I65" s="27"/>
      <c r="J65" s="27"/>
      <c r="K65" s="34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12.75" customHeight="1" x14ac:dyDescent="0.2">
      <c r="A66" s="62" t="s">
        <v>73</v>
      </c>
      <c r="B66" s="194" t="s">
        <v>138</v>
      </c>
      <c r="C66" s="158"/>
      <c r="D66" s="158"/>
      <c r="E66" s="158"/>
      <c r="F66" s="158"/>
      <c r="G66" s="159"/>
      <c r="H66" s="123">
        <v>0</v>
      </c>
      <c r="I66" s="27"/>
      <c r="J66" s="27"/>
      <c r="K66" s="34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12.75" customHeight="1" x14ac:dyDescent="0.2">
      <c r="A67" s="62" t="s">
        <v>75</v>
      </c>
      <c r="B67" s="196" t="s">
        <v>139</v>
      </c>
      <c r="C67" s="158"/>
      <c r="D67" s="158"/>
      <c r="E67" s="158"/>
      <c r="F67" s="158"/>
      <c r="G67" s="159"/>
      <c r="H67" s="130">
        <v>0</v>
      </c>
      <c r="I67" s="27"/>
      <c r="J67" s="27"/>
      <c r="K67" s="34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12.75" customHeight="1" x14ac:dyDescent="0.2">
      <c r="A68" s="197" t="s">
        <v>140</v>
      </c>
      <c r="B68" s="158"/>
      <c r="C68" s="158"/>
      <c r="D68" s="158"/>
      <c r="E68" s="158"/>
      <c r="F68" s="158"/>
      <c r="G68" s="159"/>
      <c r="H68" s="55">
        <f>SUM(H64:H67)</f>
        <v>220.88</v>
      </c>
      <c r="I68" s="27"/>
      <c r="J68" s="27"/>
      <c r="K68" s="34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152.25" customHeight="1" x14ac:dyDescent="0.2">
      <c r="A69" s="198" t="s">
        <v>308</v>
      </c>
      <c r="B69" s="185"/>
      <c r="C69" s="185"/>
      <c r="D69" s="185"/>
      <c r="E69" s="185"/>
      <c r="F69" s="185"/>
      <c r="G69" s="185"/>
      <c r="H69" s="186"/>
      <c r="I69" s="27"/>
      <c r="J69" s="27"/>
      <c r="K69" s="34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12.75" customHeight="1" x14ac:dyDescent="0.2">
      <c r="A70" s="65">
        <v>2</v>
      </c>
      <c r="B70" s="189" t="s">
        <v>141</v>
      </c>
      <c r="C70" s="158"/>
      <c r="D70" s="158"/>
      <c r="E70" s="158"/>
      <c r="F70" s="190"/>
      <c r="G70" s="66" t="s">
        <v>117</v>
      </c>
      <c r="H70" s="67" t="s">
        <v>105</v>
      </c>
      <c r="I70" s="27"/>
      <c r="J70" s="27"/>
      <c r="K70" s="34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12.75" customHeight="1" x14ac:dyDescent="0.2">
      <c r="A71" s="68" t="s">
        <v>115</v>
      </c>
      <c r="B71" s="191" t="s">
        <v>142</v>
      </c>
      <c r="C71" s="158"/>
      <c r="D71" s="158"/>
      <c r="E71" s="158"/>
      <c r="F71" s="159"/>
      <c r="G71" s="60">
        <f t="shared" ref="G71:H71" si="2">G49</f>
        <v>0.19440000000000002</v>
      </c>
      <c r="H71" s="69">
        <f t="shared" si="2"/>
        <v>0</v>
      </c>
      <c r="I71" s="27"/>
      <c r="J71" s="27"/>
      <c r="K71" s="34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12.75" customHeight="1" x14ac:dyDescent="0.2">
      <c r="A72" s="68" t="s">
        <v>121</v>
      </c>
      <c r="B72" s="191" t="s">
        <v>143</v>
      </c>
      <c r="C72" s="158"/>
      <c r="D72" s="158"/>
      <c r="E72" s="158"/>
      <c r="F72" s="159"/>
      <c r="G72" s="70">
        <f t="shared" ref="G72:H72" si="3">G61</f>
        <v>0.27800000000000002</v>
      </c>
      <c r="H72" s="69">
        <f t="shared" si="3"/>
        <v>0</v>
      </c>
      <c r="I72" s="27"/>
      <c r="J72" s="27"/>
      <c r="K72" s="34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12.75" customHeight="1" x14ac:dyDescent="0.2">
      <c r="A73" s="68" t="s">
        <v>134</v>
      </c>
      <c r="B73" s="191" t="s">
        <v>144</v>
      </c>
      <c r="C73" s="158"/>
      <c r="D73" s="158"/>
      <c r="E73" s="158"/>
      <c r="F73" s="158"/>
      <c r="G73" s="159"/>
      <c r="H73" s="69">
        <f>H68</f>
        <v>220.88</v>
      </c>
      <c r="I73" s="27"/>
      <c r="J73" s="27"/>
      <c r="K73" s="34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12.75" customHeight="1" x14ac:dyDescent="0.2">
      <c r="A74" s="183" t="s">
        <v>145</v>
      </c>
      <c r="B74" s="158"/>
      <c r="C74" s="158"/>
      <c r="D74" s="158"/>
      <c r="E74" s="158"/>
      <c r="F74" s="159"/>
      <c r="G74" s="71">
        <f>SUM(G71:G72)</f>
        <v>0.47240000000000004</v>
      </c>
      <c r="H74" s="72">
        <f>SUM(H71:H73)</f>
        <v>220.88</v>
      </c>
      <c r="I74" s="27"/>
      <c r="J74" s="27"/>
      <c r="K74" s="34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12.75" customHeight="1" x14ac:dyDescent="0.2">
      <c r="A75" s="73"/>
      <c r="B75" s="73"/>
      <c r="C75" s="73"/>
      <c r="D75" s="73"/>
      <c r="E75" s="73"/>
      <c r="F75" s="73"/>
      <c r="G75" s="73"/>
      <c r="H75" s="73"/>
      <c r="I75" s="27"/>
      <c r="J75" s="27"/>
      <c r="K75" s="34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ht="12.75" customHeight="1" x14ac:dyDescent="0.2">
      <c r="A76" s="187" t="s">
        <v>146</v>
      </c>
      <c r="B76" s="158"/>
      <c r="C76" s="158"/>
      <c r="D76" s="158"/>
      <c r="E76" s="158"/>
      <c r="F76" s="159"/>
      <c r="G76" s="42" t="s">
        <v>104</v>
      </c>
      <c r="H76" s="42" t="s">
        <v>105</v>
      </c>
      <c r="I76" s="27"/>
      <c r="J76" s="27"/>
      <c r="K76" s="34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ht="12.75" customHeight="1" x14ac:dyDescent="0.2">
      <c r="A77" s="58" t="s">
        <v>68</v>
      </c>
      <c r="B77" s="181" t="s">
        <v>147</v>
      </c>
      <c r="C77" s="158"/>
      <c r="D77" s="158"/>
      <c r="E77" s="158"/>
      <c r="F77" s="159"/>
      <c r="G77" s="74">
        <v>4.5999999999999999E-3</v>
      </c>
      <c r="H77" s="75">
        <f>G77*(H42+H49)</f>
        <v>0</v>
      </c>
      <c r="I77" s="27"/>
      <c r="J77" s="27"/>
      <c r="K77" s="34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spans="1:26" ht="12.75" customHeight="1" x14ac:dyDescent="0.2">
      <c r="A78" s="51" t="s">
        <v>70</v>
      </c>
      <c r="B78" s="181" t="s">
        <v>148</v>
      </c>
      <c r="C78" s="158"/>
      <c r="D78" s="158"/>
      <c r="E78" s="158"/>
      <c r="F78" s="159"/>
      <c r="G78" s="52">
        <v>4.0000000000000002E-4</v>
      </c>
      <c r="H78" s="64">
        <f>G78*H77</f>
        <v>0</v>
      </c>
      <c r="I78" s="27"/>
      <c r="J78" s="27"/>
      <c r="K78" s="34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spans="1:26" ht="12.75" customHeight="1" x14ac:dyDescent="0.2">
      <c r="A79" s="51" t="s">
        <v>73</v>
      </c>
      <c r="B79" s="181" t="s">
        <v>149</v>
      </c>
      <c r="C79" s="158"/>
      <c r="D79" s="158"/>
      <c r="E79" s="158"/>
      <c r="F79" s="159"/>
      <c r="G79" s="52">
        <v>3.5999999999999997E-2</v>
      </c>
      <c r="H79" s="64">
        <f>G79*H77</f>
        <v>0</v>
      </c>
      <c r="I79" s="27"/>
      <c r="J79" s="27"/>
      <c r="K79" s="34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spans="1:26" ht="12.75" customHeight="1" x14ac:dyDescent="0.2">
      <c r="A80" s="51" t="s">
        <v>75</v>
      </c>
      <c r="B80" s="181" t="s">
        <v>150</v>
      </c>
      <c r="C80" s="158"/>
      <c r="D80" s="158"/>
      <c r="E80" s="158"/>
      <c r="F80" s="159"/>
      <c r="G80" s="79">
        <v>9.7000000000000005E-4</v>
      </c>
      <c r="H80" s="64">
        <f>G80*(H42+H49)</f>
        <v>0</v>
      </c>
      <c r="I80" s="27"/>
      <c r="J80" s="27"/>
      <c r="K80" s="34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1:26" ht="12.75" customHeight="1" x14ac:dyDescent="0.2">
      <c r="A81" s="51" t="s">
        <v>77</v>
      </c>
      <c r="B81" s="181" t="s">
        <v>151</v>
      </c>
      <c r="C81" s="158"/>
      <c r="D81" s="158"/>
      <c r="E81" s="158"/>
      <c r="F81" s="159"/>
      <c r="G81" s="52">
        <f>G61*G80</f>
        <v>2.6966000000000002E-4</v>
      </c>
      <c r="H81" s="64">
        <f>G81*H80</f>
        <v>0</v>
      </c>
      <c r="I81" s="27"/>
      <c r="J81" s="27"/>
      <c r="K81" s="34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spans="1:26" ht="12.75" customHeight="1" x14ac:dyDescent="0.2">
      <c r="A82" s="51" t="s">
        <v>111</v>
      </c>
      <c r="B82" s="181" t="s">
        <v>152</v>
      </c>
      <c r="C82" s="158"/>
      <c r="D82" s="158"/>
      <c r="E82" s="158"/>
      <c r="F82" s="159"/>
      <c r="G82" s="52">
        <v>4.0000000000000001E-3</v>
      </c>
      <c r="H82" s="64">
        <f>G82*H80</f>
        <v>0</v>
      </c>
      <c r="I82" s="27"/>
      <c r="J82" s="27"/>
      <c r="K82" s="34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spans="1:26" ht="12.75" customHeight="1" x14ac:dyDescent="0.2">
      <c r="A83" s="183" t="s">
        <v>153</v>
      </c>
      <c r="B83" s="158"/>
      <c r="C83" s="158"/>
      <c r="D83" s="158"/>
      <c r="E83" s="158"/>
      <c r="F83" s="159"/>
      <c r="G83" s="71">
        <f t="shared" ref="G83:H83" si="4">SUM(G77:G82)</f>
        <v>4.6239659999999988E-2</v>
      </c>
      <c r="H83" s="76">
        <f t="shared" si="4"/>
        <v>0</v>
      </c>
      <c r="I83" s="27"/>
      <c r="J83" s="27"/>
      <c r="K83" s="34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spans="1:26" ht="144.75" customHeight="1" x14ac:dyDescent="0.2">
      <c r="A84" s="184" t="s">
        <v>293</v>
      </c>
      <c r="B84" s="185"/>
      <c r="C84" s="185"/>
      <c r="D84" s="185"/>
      <c r="E84" s="185"/>
      <c r="F84" s="185"/>
      <c r="G84" s="185"/>
      <c r="H84" s="186"/>
      <c r="I84" s="27"/>
      <c r="J84" s="27"/>
      <c r="K84" s="34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spans="1:26" ht="12.75" customHeight="1" x14ac:dyDescent="0.2">
      <c r="A85" s="73"/>
      <c r="B85" s="73"/>
      <c r="C85" s="73"/>
      <c r="D85" s="73"/>
      <c r="E85" s="73"/>
      <c r="F85" s="73"/>
      <c r="G85" s="73"/>
      <c r="H85" s="73"/>
      <c r="I85" s="27"/>
      <c r="J85" s="27"/>
      <c r="K85" s="34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spans="1:26" ht="12.75" customHeight="1" x14ac:dyDescent="0.2">
      <c r="A86" s="187" t="s">
        <v>154</v>
      </c>
      <c r="B86" s="158"/>
      <c r="C86" s="158"/>
      <c r="D86" s="158"/>
      <c r="E86" s="158"/>
      <c r="F86" s="159"/>
      <c r="G86" s="41" t="s">
        <v>104</v>
      </c>
      <c r="H86" s="42" t="s">
        <v>105</v>
      </c>
      <c r="I86" s="27"/>
      <c r="J86" s="27"/>
      <c r="K86" s="34"/>
      <c r="L86" s="27"/>
      <c r="M86" s="34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spans="1:26" ht="12.75" customHeight="1" x14ac:dyDescent="0.2">
      <c r="A87" s="49" t="s">
        <v>155</v>
      </c>
      <c r="B87" s="188" t="s">
        <v>156</v>
      </c>
      <c r="C87" s="158"/>
      <c r="D87" s="158"/>
      <c r="E87" s="158"/>
      <c r="F87" s="159"/>
      <c r="G87" s="77" t="s">
        <v>117</v>
      </c>
      <c r="H87" s="129" t="s">
        <v>105</v>
      </c>
      <c r="I87" s="27"/>
      <c r="J87" s="27"/>
      <c r="K87" s="34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spans="1:26" ht="12.75" customHeight="1" x14ac:dyDescent="0.2">
      <c r="A88" s="51" t="s">
        <v>68</v>
      </c>
      <c r="B88" s="181" t="s">
        <v>157</v>
      </c>
      <c r="C88" s="158"/>
      <c r="D88" s="158"/>
      <c r="E88" s="158"/>
      <c r="F88" s="159"/>
      <c r="G88" s="60">
        <v>0</v>
      </c>
      <c r="H88" s="78">
        <f>G88*H42</f>
        <v>0</v>
      </c>
      <c r="I88" s="27"/>
      <c r="J88" s="34"/>
      <c r="K88" s="34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spans="1:26" ht="12.75" customHeight="1" x14ac:dyDescent="0.2">
      <c r="A89" s="51" t="s">
        <v>70</v>
      </c>
      <c r="B89" s="181" t="s">
        <v>158</v>
      </c>
      <c r="C89" s="158"/>
      <c r="D89" s="158"/>
      <c r="E89" s="158"/>
      <c r="F89" s="159"/>
      <c r="G89" s="60">
        <v>1.67E-2</v>
      </c>
      <c r="H89" s="78">
        <f>G89*H42</f>
        <v>0</v>
      </c>
      <c r="I89" s="27"/>
      <c r="J89" s="27"/>
      <c r="K89" s="34"/>
      <c r="L89" s="34"/>
      <c r="M89" s="34"/>
      <c r="N89" s="34"/>
      <c r="O89" s="34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spans="1:26" ht="12.75" customHeight="1" x14ac:dyDescent="0.2">
      <c r="A90" s="51" t="s">
        <v>73</v>
      </c>
      <c r="B90" s="181" t="s">
        <v>159</v>
      </c>
      <c r="C90" s="158"/>
      <c r="D90" s="158"/>
      <c r="E90" s="158"/>
      <c r="F90" s="159"/>
      <c r="G90" s="52">
        <v>2.1000000000000001E-4</v>
      </c>
      <c r="H90" s="78">
        <f>G90*H42</f>
        <v>0</v>
      </c>
      <c r="I90" s="27"/>
      <c r="J90" s="27"/>
      <c r="K90" s="34"/>
      <c r="L90" s="34"/>
      <c r="M90" s="34"/>
      <c r="N90" s="34"/>
      <c r="O90" s="34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spans="1:26" ht="12.75" customHeight="1" x14ac:dyDescent="0.2">
      <c r="A91" s="51" t="s">
        <v>75</v>
      </c>
      <c r="B91" s="181" t="s">
        <v>160</v>
      </c>
      <c r="C91" s="158"/>
      <c r="D91" s="158"/>
      <c r="E91" s="158"/>
      <c r="F91" s="159"/>
      <c r="G91" s="52">
        <v>3.3E-3</v>
      </c>
      <c r="H91" s="78">
        <f>G91*H42</f>
        <v>0</v>
      </c>
      <c r="I91" s="27"/>
      <c r="J91" s="27"/>
      <c r="K91" s="34"/>
      <c r="L91" s="34"/>
      <c r="M91" s="34"/>
      <c r="N91" s="34"/>
      <c r="O91" s="34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spans="1:26" ht="12.75" customHeight="1" x14ac:dyDescent="0.2">
      <c r="A92" s="51" t="s">
        <v>77</v>
      </c>
      <c r="B92" s="181" t="s">
        <v>161</v>
      </c>
      <c r="C92" s="158"/>
      <c r="D92" s="158"/>
      <c r="E92" s="158"/>
      <c r="F92" s="159"/>
      <c r="G92" s="60">
        <v>6.0000000000000001E-3</v>
      </c>
      <c r="H92" s="78">
        <f>G92*H42</f>
        <v>0</v>
      </c>
      <c r="I92" s="27"/>
      <c r="J92" s="27"/>
      <c r="K92" s="34"/>
      <c r="L92" s="34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spans="1:26" ht="12.75" customHeight="1" x14ac:dyDescent="0.2">
      <c r="A93" s="182" t="s">
        <v>162</v>
      </c>
      <c r="B93" s="158"/>
      <c r="C93" s="158"/>
      <c r="D93" s="158"/>
      <c r="E93" s="158"/>
      <c r="F93" s="159"/>
      <c r="G93" s="80">
        <f t="shared" ref="G93:H93" si="5">SUM(G88:G92)</f>
        <v>2.6209999999999997E-2</v>
      </c>
      <c r="H93" s="81">
        <f t="shared" si="5"/>
        <v>0</v>
      </c>
      <c r="I93" s="27"/>
      <c r="J93" s="27"/>
      <c r="K93" s="34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spans="1:26" ht="12.75" customHeight="1" x14ac:dyDescent="0.2">
      <c r="A94" s="51" t="s">
        <v>111</v>
      </c>
      <c r="B94" s="181" t="s">
        <v>163</v>
      </c>
      <c r="C94" s="158"/>
      <c r="D94" s="158"/>
      <c r="E94" s="158"/>
      <c r="F94" s="159"/>
      <c r="G94" s="52">
        <f>(G61*G49)+(G61*G88)+(G61*G89)+(G61*G90)+(G61*G91)+(G61*G92)</f>
        <v>6.1329580000000009E-2</v>
      </c>
      <c r="H94" s="53">
        <f>G94*H42</f>
        <v>0</v>
      </c>
      <c r="I94" s="27"/>
      <c r="J94" s="27"/>
      <c r="K94" s="34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spans="1:26" ht="12.75" customHeight="1" x14ac:dyDescent="0.2">
      <c r="A95" s="192" t="s">
        <v>164</v>
      </c>
      <c r="B95" s="158"/>
      <c r="C95" s="158"/>
      <c r="D95" s="158"/>
      <c r="E95" s="158"/>
      <c r="F95" s="159"/>
      <c r="G95" s="82">
        <f>G93+G94</f>
        <v>8.7539580000000006E-2</v>
      </c>
      <c r="H95" s="83">
        <f>H93+H94</f>
        <v>0</v>
      </c>
      <c r="I95" s="27"/>
      <c r="J95" s="27"/>
      <c r="K95" s="34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spans="1:26" ht="168.75" customHeight="1" x14ac:dyDescent="0.2">
      <c r="A96" s="193" t="s">
        <v>297</v>
      </c>
      <c r="B96" s="185"/>
      <c r="C96" s="185"/>
      <c r="D96" s="185"/>
      <c r="E96" s="185"/>
      <c r="F96" s="185"/>
      <c r="G96" s="185"/>
      <c r="H96" s="186"/>
      <c r="I96" s="27"/>
      <c r="J96" s="27"/>
      <c r="K96" s="34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spans="1:26" ht="12.75" customHeight="1" x14ac:dyDescent="0.2">
      <c r="A97" s="132" t="s">
        <v>165</v>
      </c>
      <c r="B97" s="209" t="s">
        <v>166</v>
      </c>
      <c r="C97" s="210"/>
      <c r="D97" s="210"/>
      <c r="E97" s="210"/>
      <c r="F97" s="211"/>
      <c r="G97" s="132" t="s">
        <v>117</v>
      </c>
      <c r="H97" s="129" t="s">
        <v>105</v>
      </c>
      <c r="I97" s="27"/>
      <c r="J97" s="27"/>
      <c r="K97" s="34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spans="1:26" ht="12.75" customHeight="1" x14ac:dyDescent="0.2">
      <c r="A98" s="51" t="s">
        <v>68</v>
      </c>
      <c r="B98" s="181" t="s">
        <v>167</v>
      </c>
      <c r="C98" s="158"/>
      <c r="D98" s="158"/>
      <c r="E98" s="158"/>
      <c r="F98" s="159"/>
      <c r="G98" s="44" t="s">
        <v>106</v>
      </c>
      <c r="H98" s="84" t="s">
        <v>168</v>
      </c>
      <c r="I98" s="27"/>
      <c r="J98" s="27"/>
      <c r="K98" s="34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spans="1:26" ht="12.75" customHeight="1" x14ac:dyDescent="0.2">
      <c r="A99" s="192" t="s">
        <v>169</v>
      </c>
      <c r="B99" s="158"/>
      <c r="C99" s="158"/>
      <c r="D99" s="158"/>
      <c r="E99" s="158"/>
      <c r="F99" s="159"/>
      <c r="G99" s="82" t="str">
        <f>G98</f>
        <v>N/A *</v>
      </c>
      <c r="H99" s="85" t="s">
        <v>168</v>
      </c>
      <c r="I99" s="27"/>
      <c r="J99" s="27"/>
      <c r="K99" s="34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spans="1:26" ht="12.75" customHeight="1" x14ac:dyDescent="0.2">
      <c r="A100" s="86">
        <v>4</v>
      </c>
      <c r="B100" s="189" t="s">
        <v>170</v>
      </c>
      <c r="C100" s="158"/>
      <c r="D100" s="158"/>
      <c r="E100" s="158"/>
      <c r="F100" s="190"/>
      <c r="G100" s="87" t="s">
        <v>117</v>
      </c>
      <c r="H100" s="67" t="s">
        <v>105</v>
      </c>
      <c r="I100" s="27"/>
      <c r="J100" s="27"/>
      <c r="K100" s="34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spans="1:26" ht="12.75" customHeight="1" x14ac:dyDescent="0.2">
      <c r="A101" s="68" t="s">
        <v>155</v>
      </c>
      <c r="B101" s="191" t="s">
        <v>171</v>
      </c>
      <c r="C101" s="158"/>
      <c r="D101" s="158"/>
      <c r="E101" s="158"/>
      <c r="F101" s="159"/>
      <c r="G101" s="60">
        <f t="shared" ref="G101:H101" si="6">G95</f>
        <v>8.7539580000000006E-2</v>
      </c>
      <c r="H101" s="88">
        <f t="shared" si="6"/>
        <v>0</v>
      </c>
      <c r="I101" s="27"/>
      <c r="J101" s="27"/>
      <c r="K101" s="34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spans="1:26" ht="12.75" customHeight="1" x14ac:dyDescent="0.2">
      <c r="A102" s="68" t="s">
        <v>165</v>
      </c>
      <c r="B102" s="191" t="s">
        <v>172</v>
      </c>
      <c r="C102" s="158"/>
      <c r="D102" s="158"/>
      <c r="E102" s="158"/>
      <c r="F102" s="159"/>
      <c r="G102" s="44" t="s">
        <v>106</v>
      </c>
      <c r="H102" s="84" t="s">
        <v>168</v>
      </c>
      <c r="I102" s="27"/>
      <c r="J102" s="27"/>
      <c r="K102" s="34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spans="1:26" ht="12.75" customHeight="1" x14ac:dyDescent="0.2">
      <c r="A103" s="183" t="s">
        <v>173</v>
      </c>
      <c r="B103" s="158"/>
      <c r="C103" s="158"/>
      <c r="D103" s="158"/>
      <c r="E103" s="158"/>
      <c r="F103" s="159"/>
      <c r="G103" s="71">
        <f>SUM(G101:G102)</f>
        <v>8.7539580000000006E-2</v>
      </c>
      <c r="H103" s="89">
        <f>H101</f>
        <v>0</v>
      </c>
      <c r="I103" s="27"/>
      <c r="J103" s="27"/>
      <c r="K103" s="34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spans="1:26" ht="12.75" customHeight="1" x14ac:dyDescent="0.2">
      <c r="A104" s="212"/>
      <c r="B104" s="158"/>
      <c r="C104" s="158"/>
      <c r="D104" s="158"/>
      <c r="E104" s="158"/>
      <c r="F104" s="158"/>
      <c r="G104" s="158"/>
      <c r="H104" s="159"/>
      <c r="I104" s="27"/>
      <c r="J104" s="27"/>
      <c r="K104" s="34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spans="1:26" ht="12.75" customHeight="1" x14ac:dyDescent="0.2">
      <c r="A105" s="187" t="s">
        <v>174</v>
      </c>
      <c r="B105" s="158"/>
      <c r="C105" s="158"/>
      <c r="D105" s="158"/>
      <c r="E105" s="158"/>
      <c r="F105" s="158"/>
      <c r="G105" s="158"/>
      <c r="H105" s="159"/>
      <c r="I105" s="27"/>
      <c r="J105" s="27"/>
      <c r="K105" s="34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spans="1:26" ht="12.75" customHeight="1" x14ac:dyDescent="0.2">
      <c r="A106" s="131">
        <v>5</v>
      </c>
      <c r="B106" s="209" t="s">
        <v>175</v>
      </c>
      <c r="C106" s="210"/>
      <c r="D106" s="210"/>
      <c r="E106" s="210"/>
      <c r="F106" s="210"/>
      <c r="G106" s="211"/>
      <c r="H106" s="133" t="s">
        <v>105</v>
      </c>
      <c r="I106" s="27"/>
      <c r="J106" s="27"/>
      <c r="K106" s="34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spans="1:26" ht="12.75" customHeight="1" x14ac:dyDescent="0.2">
      <c r="A107" s="58" t="s">
        <v>68</v>
      </c>
      <c r="B107" s="181" t="s">
        <v>176</v>
      </c>
      <c r="C107" s="158"/>
      <c r="D107" s="158"/>
      <c r="E107" s="158"/>
      <c r="F107" s="158"/>
      <c r="G107" s="159"/>
      <c r="H107" s="90" t="s">
        <v>74</v>
      </c>
      <c r="I107" s="27"/>
      <c r="J107" s="27"/>
      <c r="K107" s="34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spans="1:26" ht="12.75" customHeight="1" x14ac:dyDescent="0.2">
      <c r="A108" s="58" t="s">
        <v>70</v>
      </c>
      <c r="B108" s="181" t="s">
        <v>177</v>
      </c>
      <c r="C108" s="158"/>
      <c r="D108" s="158"/>
      <c r="E108" s="158"/>
      <c r="F108" s="158"/>
      <c r="G108" s="159"/>
      <c r="H108" s="91">
        <f>Insumos!F37</f>
        <v>0</v>
      </c>
      <c r="I108" s="27"/>
      <c r="J108" s="27"/>
      <c r="K108" s="34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spans="1:26" ht="12.75" customHeight="1" x14ac:dyDescent="0.2">
      <c r="A109" s="58" t="s">
        <v>73</v>
      </c>
      <c r="B109" s="181" t="s">
        <v>178</v>
      </c>
      <c r="C109" s="158"/>
      <c r="D109" s="158"/>
      <c r="E109" s="158"/>
      <c r="F109" s="158"/>
      <c r="G109" s="159"/>
      <c r="H109" s="91" t="s">
        <v>74</v>
      </c>
      <c r="I109" s="27"/>
      <c r="J109" s="27"/>
      <c r="K109" s="34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spans="1:26" ht="12.75" customHeight="1" x14ac:dyDescent="0.2">
      <c r="A110" s="58" t="s">
        <v>75</v>
      </c>
      <c r="B110" s="181" t="s">
        <v>179</v>
      </c>
      <c r="C110" s="158"/>
      <c r="D110" s="158"/>
      <c r="E110" s="158"/>
      <c r="F110" s="158"/>
      <c r="G110" s="159"/>
      <c r="H110" s="92" t="s">
        <v>74</v>
      </c>
      <c r="I110" s="27"/>
      <c r="J110" s="27"/>
      <c r="K110" s="34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spans="1:26" ht="12.75" customHeight="1" x14ac:dyDescent="0.2">
      <c r="A111" s="183" t="s">
        <v>180</v>
      </c>
      <c r="B111" s="158"/>
      <c r="C111" s="158"/>
      <c r="D111" s="158"/>
      <c r="E111" s="158"/>
      <c r="F111" s="158"/>
      <c r="G111" s="159"/>
      <c r="H111" s="76">
        <f>SUM(H107:H110)</f>
        <v>0</v>
      </c>
      <c r="I111" s="27"/>
      <c r="J111" s="27"/>
      <c r="K111" s="34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spans="1:26" ht="28.5" customHeight="1" x14ac:dyDescent="0.2">
      <c r="A112" s="193" t="s">
        <v>287</v>
      </c>
      <c r="B112" s="185"/>
      <c r="C112" s="185"/>
      <c r="D112" s="185"/>
      <c r="E112" s="185"/>
      <c r="F112" s="185"/>
      <c r="G112" s="185"/>
      <c r="H112" s="186"/>
      <c r="I112" s="27"/>
      <c r="J112" s="27"/>
      <c r="K112" s="34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spans="1:26" ht="12.75" customHeight="1" x14ac:dyDescent="0.2">
      <c r="A113" s="208"/>
      <c r="B113" s="158"/>
      <c r="C113" s="158"/>
      <c r="D113" s="158"/>
      <c r="E113" s="158"/>
      <c r="F113" s="158"/>
      <c r="G113" s="158"/>
      <c r="H113" s="158"/>
      <c r="I113" s="27"/>
      <c r="J113" s="27"/>
      <c r="K113" s="34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spans="1:26" ht="12.75" customHeight="1" x14ac:dyDescent="0.2">
      <c r="A114" s="187" t="s">
        <v>181</v>
      </c>
      <c r="B114" s="158"/>
      <c r="C114" s="158"/>
      <c r="D114" s="158"/>
      <c r="E114" s="158"/>
      <c r="F114" s="158"/>
      <c r="G114" s="158"/>
      <c r="H114" s="159"/>
      <c r="I114" s="27"/>
      <c r="J114" s="27"/>
      <c r="K114" s="34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spans="1:26" ht="12.75" customHeight="1" x14ac:dyDescent="0.2">
      <c r="A115" s="131">
        <v>6</v>
      </c>
      <c r="B115" s="209" t="s">
        <v>182</v>
      </c>
      <c r="C115" s="210"/>
      <c r="D115" s="210"/>
      <c r="E115" s="210"/>
      <c r="F115" s="211"/>
      <c r="G115" s="131" t="s">
        <v>117</v>
      </c>
      <c r="H115" s="133" t="s">
        <v>105</v>
      </c>
      <c r="I115" s="27"/>
      <c r="J115" s="27"/>
      <c r="K115" s="34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spans="1:26" ht="12.75" customHeight="1" x14ac:dyDescent="0.2">
      <c r="A116" s="51" t="s">
        <v>68</v>
      </c>
      <c r="B116" s="181" t="s">
        <v>299</v>
      </c>
      <c r="C116" s="158"/>
      <c r="D116" s="158"/>
      <c r="E116" s="158"/>
      <c r="F116" s="159"/>
      <c r="G116" s="122">
        <v>0</v>
      </c>
      <c r="H116" s="59">
        <f>SUM(H42+H74+H83+H103+H111)*G116</f>
        <v>0</v>
      </c>
      <c r="I116" s="27"/>
      <c r="J116" s="27"/>
      <c r="K116" s="34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spans="1:26" ht="12.75" customHeight="1" x14ac:dyDescent="0.2">
      <c r="A117" s="51" t="s">
        <v>70</v>
      </c>
      <c r="B117" s="191" t="s">
        <v>300</v>
      </c>
      <c r="C117" s="158"/>
      <c r="D117" s="158"/>
      <c r="E117" s="158"/>
      <c r="F117" s="159"/>
      <c r="G117" s="122">
        <v>0</v>
      </c>
      <c r="H117" s="59">
        <f>SUM(H42+H74+H83+H103+H111+H116)*G117</f>
        <v>0</v>
      </c>
      <c r="I117" s="27"/>
      <c r="J117" s="27"/>
      <c r="K117" s="34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spans="1:26" ht="12.75" customHeight="1" x14ac:dyDescent="0.2">
      <c r="A118" s="51" t="s">
        <v>73</v>
      </c>
      <c r="B118" s="181" t="s">
        <v>185</v>
      </c>
      <c r="C118" s="158"/>
      <c r="D118" s="158"/>
      <c r="E118" s="158"/>
      <c r="F118" s="159"/>
      <c r="G118" s="60">
        <f>SUM(G119:G121)</f>
        <v>0</v>
      </c>
      <c r="H118" s="59">
        <f>H134*G118</f>
        <v>0</v>
      </c>
      <c r="I118" s="27"/>
      <c r="J118" s="27"/>
      <c r="K118" s="34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spans="1:26" ht="12.75" customHeight="1" x14ac:dyDescent="0.2">
      <c r="A119" s="51"/>
      <c r="B119" s="181" t="s">
        <v>186</v>
      </c>
      <c r="C119" s="158"/>
      <c r="D119" s="158"/>
      <c r="E119" s="158"/>
      <c r="F119" s="159"/>
      <c r="G119" s="122">
        <v>0</v>
      </c>
      <c r="H119" s="59">
        <f>H134*G119</f>
        <v>0</v>
      </c>
      <c r="I119" s="27"/>
      <c r="J119" s="27"/>
      <c r="K119" s="34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spans="1:26" ht="12.75" customHeight="1" x14ac:dyDescent="0.2">
      <c r="A120" s="51"/>
      <c r="B120" s="181" t="s">
        <v>187</v>
      </c>
      <c r="C120" s="158"/>
      <c r="D120" s="158"/>
      <c r="E120" s="158"/>
      <c r="F120" s="159"/>
      <c r="G120" s="122">
        <v>0</v>
      </c>
      <c r="H120" s="59">
        <f>H134*G120</f>
        <v>0</v>
      </c>
      <c r="I120" s="27"/>
      <c r="J120" s="27"/>
      <c r="K120" s="34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spans="1:26" ht="12.75" customHeight="1" x14ac:dyDescent="0.2">
      <c r="A121" s="51"/>
      <c r="B121" s="181" t="s">
        <v>188</v>
      </c>
      <c r="C121" s="158"/>
      <c r="D121" s="158"/>
      <c r="E121" s="158"/>
      <c r="F121" s="159"/>
      <c r="G121" s="60">
        <v>0</v>
      </c>
      <c r="H121" s="59">
        <f>SUM(H42+H74+H83+H103+H111+H117)*G121</f>
        <v>0</v>
      </c>
      <c r="I121" s="27"/>
      <c r="J121" s="27"/>
      <c r="K121" s="34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spans="1:26" ht="12.75" customHeight="1" x14ac:dyDescent="0.2">
      <c r="A122" s="51"/>
      <c r="B122" s="181" t="s">
        <v>189</v>
      </c>
      <c r="C122" s="158"/>
      <c r="D122" s="158"/>
      <c r="E122" s="158"/>
      <c r="F122" s="159"/>
      <c r="G122" s="206"/>
      <c r="H122" s="207"/>
      <c r="I122" s="27"/>
      <c r="J122" s="27"/>
      <c r="K122" s="34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spans="1:26" ht="12.75" customHeight="1" x14ac:dyDescent="0.2">
      <c r="A123" s="183" t="s">
        <v>190</v>
      </c>
      <c r="B123" s="158"/>
      <c r="C123" s="158"/>
      <c r="D123" s="158"/>
      <c r="E123" s="158"/>
      <c r="F123" s="159"/>
      <c r="G123" s="93">
        <f t="shared" ref="G123:H123" si="7">SUM(G116:G118)</f>
        <v>0</v>
      </c>
      <c r="H123" s="94">
        <f t="shared" si="7"/>
        <v>0</v>
      </c>
      <c r="I123" s="27"/>
      <c r="J123" s="27"/>
      <c r="K123" s="34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spans="1:26" ht="55.5" customHeight="1" x14ac:dyDescent="0.2">
      <c r="A124" s="184" t="s">
        <v>298</v>
      </c>
      <c r="B124" s="185"/>
      <c r="C124" s="185"/>
      <c r="D124" s="185"/>
      <c r="E124" s="185"/>
      <c r="F124" s="185"/>
      <c r="G124" s="185"/>
      <c r="H124" s="186"/>
      <c r="I124" s="27"/>
      <c r="J124" s="27"/>
      <c r="K124" s="34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spans="1:26" ht="24" customHeight="1" x14ac:dyDescent="0.2">
      <c r="A125" s="95"/>
      <c r="B125" s="96"/>
      <c r="C125" s="96"/>
      <c r="D125" s="96"/>
      <c r="E125" s="96"/>
      <c r="F125" s="96"/>
      <c r="G125" s="96"/>
      <c r="H125" s="96"/>
      <c r="I125" s="27"/>
      <c r="J125" s="27"/>
      <c r="K125" s="34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spans="1:26" ht="12.75" customHeight="1" x14ac:dyDescent="0.2">
      <c r="A126" s="187" t="s">
        <v>191</v>
      </c>
      <c r="B126" s="158"/>
      <c r="C126" s="158"/>
      <c r="D126" s="158"/>
      <c r="E126" s="158"/>
      <c r="F126" s="158"/>
      <c r="G126" s="158"/>
      <c r="H126" s="159"/>
      <c r="I126" s="27"/>
      <c r="J126" s="27"/>
      <c r="K126" s="34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spans="1:26" ht="12.75" customHeight="1" x14ac:dyDescent="0.2">
      <c r="A127" s="107" t="s">
        <v>68</v>
      </c>
      <c r="B127" s="201" t="s">
        <v>103</v>
      </c>
      <c r="C127" s="202"/>
      <c r="D127" s="202"/>
      <c r="E127" s="202"/>
      <c r="F127" s="202"/>
      <c r="G127" s="203"/>
      <c r="H127" s="108">
        <f>H42</f>
        <v>0</v>
      </c>
      <c r="I127" s="27"/>
      <c r="J127" s="27"/>
      <c r="K127" s="34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spans="1:26" ht="12.75" customHeight="1" x14ac:dyDescent="0.2">
      <c r="A128" s="107" t="s">
        <v>70</v>
      </c>
      <c r="B128" s="201" t="s">
        <v>192</v>
      </c>
      <c r="C128" s="202"/>
      <c r="D128" s="202"/>
      <c r="E128" s="202"/>
      <c r="F128" s="202"/>
      <c r="G128" s="203"/>
      <c r="H128" s="108">
        <f>H74</f>
        <v>220.88</v>
      </c>
      <c r="I128" s="27"/>
      <c r="J128" s="27"/>
      <c r="K128" s="34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spans="1:26" ht="12.75" customHeight="1" x14ac:dyDescent="0.2">
      <c r="A129" s="107" t="s">
        <v>73</v>
      </c>
      <c r="B129" s="201" t="s">
        <v>277</v>
      </c>
      <c r="C129" s="202"/>
      <c r="D129" s="202"/>
      <c r="E129" s="202"/>
      <c r="F129" s="202"/>
      <c r="G129" s="203"/>
      <c r="H129" s="108">
        <f>H83</f>
        <v>0</v>
      </c>
      <c r="I129" s="27"/>
      <c r="J129" s="27"/>
      <c r="K129" s="34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spans="1:26" ht="12.75" customHeight="1" x14ac:dyDescent="0.2">
      <c r="A130" s="107" t="s">
        <v>75</v>
      </c>
      <c r="B130" s="109" t="s">
        <v>276</v>
      </c>
      <c r="C130" s="110"/>
      <c r="D130" s="110"/>
      <c r="E130" s="110"/>
      <c r="F130" s="110"/>
      <c r="G130" s="111"/>
      <c r="H130" s="108">
        <f>H103</f>
        <v>0</v>
      </c>
      <c r="I130" s="27"/>
      <c r="J130" s="27"/>
      <c r="K130" s="34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spans="1:26" ht="12.75" customHeight="1" x14ac:dyDescent="0.2">
      <c r="A131" s="107" t="s">
        <v>77</v>
      </c>
      <c r="B131" s="201" t="s">
        <v>195</v>
      </c>
      <c r="C131" s="202"/>
      <c r="D131" s="202"/>
      <c r="E131" s="202"/>
      <c r="F131" s="202"/>
      <c r="G131" s="203"/>
      <c r="H131" s="108">
        <f>H111</f>
        <v>0</v>
      </c>
      <c r="I131" s="27"/>
      <c r="J131" s="27"/>
      <c r="K131" s="34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spans="1:26" ht="12.75" customHeight="1" x14ac:dyDescent="0.2">
      <c r="A132" s="192" t="s">
        <v>196</v>
      </c>
      <c r="B132" s="158"/>
      <c r="C132" s="158"/>
      <c r="D132" s="158"/>
      <c r="E132" s="158"/>
      <c r="F132" s="158"/>
      <c r="G132" s="159"/>
      <c r="H132" s="61">
        <f>SUM(H127:H131)</f>
        <v>220.88</v>
      </c>
      <c r="I132" s="27"/>
      <c r="J132" s="27"/>
      <c r="K132" s="34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spans="1:26" ht="12.75" customHeight="1" x14ac:dyDescent="0.2">
      <c r="A133" s="112" t="s">
        <v>111</v>
      </c>
      <c r="B133" s="204" t="s">
        <v>275</v>
      </c>
      <c r="C133" s="158"/>
      <c r="D133" s="158"/>
      <c r="E133" s="158"/>
      <c r="F133" s="158"/>
      <c r="G133" s="159"/>
      <c r="H133" s="59">
        <f>H123</f>
        <v>0</v>
      </c>
      <c r="I133" s="27"/>
      <c r="J133" s="27"/>
      <c r="K133" s="34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spans="1:26" ht="12.75" customHeight="1" x14ac:dyDescent="0.2">
      <c r="A134" s="205" t="s">
        <v>197</v>
      </c>
      <c r="B134" s="158"/>
      <c r="C134" s="158"/>
      <c r="D134" s="158"/>
      <c r="E134" s="158"/>
      <c r="F134" s="158"/>
      <c r="G134" s="159"/>
      <c r="H134" s="97">
        <f>(H132+H116+H117)/(1-G118)</f>
        <v>220.88</v>
      </c>
      <c r="I134" s="27"/>
      <c r="J134" s="27"/>
      <c r="K134" s="34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spans="1:26" ht="12.75" customHeight="1" x14ac:dyDescent="0.2">
      <c r="A135" s="98"/>
      <c r="B135" s="98"/>
      <c r="C135" s="98"/>
      <c r="D135" s="98"/>
      <c r="E135" s="98"/>
      <c r="F135" s="98"/>
      <c r="G135" s="98"/>
      <c r="H135" s="99"/>
      <c r="I135" s="27"/>
      <c r="J135" s="27"/>
      <c r="K135" s="34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spans="1:26" ht="12.75" customHeight="1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34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spans="1:26" ht="12.75" customHeight="1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34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spans="1:26" ht="12.75" customHeight="1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34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spans="1:26" ht="12.75" customHeight="1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34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spans="1:26" ht="12.75" customHeight="1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34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spans="1:26" ht="12.75" customHeight="1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34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spans="1:26" ht="12.75" customHeight="1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34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spans="1:26" ht="12.75" customHeight="1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34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spans="1:26" ht="12.75" customHeight="1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34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spans="1:26" ht="12.75" customHeight="1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34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spans="1:26" ht="12.75" customHeight="1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34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spans="1:26" ht="12.75" customHeight="1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34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spans="1:26" ht="12.75" customHeight="1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34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spans="1:26" ht="12.75" customHeight="1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34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spans="1:26" ht="12.75" customHeight="1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34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spans="1:26" ht="12.75" customHeight="1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34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spans="1:26" ht="12.75" customHeight="1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34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spans="1:26" ht="12.75" customHeight="1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34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spans="1:26" ht="12.75" customHeight="1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34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spans="1:26" ht="12.75" customHeight="1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34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spans="1:26" ht="12.75" customHeight="1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34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spans="1:26" ht="12.75" customHeight="1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34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spans="1:26" ht="12.75" customHeight="1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34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spans="1:26" ht="12.75" customHeight="1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34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spans="1:26" ht="12.75" customHeight="1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34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spans="1:26" ht="12.75" customHeight="1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34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spans="1:26" ht="12.75" customHeight="1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34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spans="1:26" ht="12.75" customHeight="1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34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spans="1:26" ht="12.75" customHeight="1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34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spans="1:26" ht="12.75" customHeight="1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34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spans="1:26" ht="12.75" customHeight="1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34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spans="1:26" ht="12.75" customHeight="1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34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spans="1:26" ht="12.75" customHeight="1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34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spans="1:26" ht="12.75" customHeight="1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34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spans="1:26" ht="12.75" customHeight="1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34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spans="1:26" ht="12.75" customHeight="1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34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spans="1:26" ht="12.75" customHeight="1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34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spans="1:26" ht="12.75" customHeight="1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34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spans="1:26" ht="12.75" customHeight="1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34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spans="1:26" ht="12.75" customHeight="1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34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spans="1:26" ht="12.75" customHeight="1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34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spans="1:26" ht="12.75" customHeight="1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34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spans="1:26" ht="12.75" customHeight="1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34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spans="1:26" ht="12.75" customHeight="1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34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spans="1:26" ht="12.75" customHeight="1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34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spans="1:26" ht="12.75" customHeight="1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34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spans="1:26" ht="12.75" customHeight="1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34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spans="1:26" ht="12.75" customHeight="1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34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spans="1:26" ht="12.75" customHeight="1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34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spans="1:26" ht="12.75" customHeight="1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34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spans="1:26" ht="12.75" customHeight="1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34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spans="1:26" ht="12.75" customHeight="1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34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spans="1:26" ht="12.75" customHeight="1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34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spans="1:26" ht="12.75" customHeight="1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34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spans="1:26" ht="12.75" customHeight="1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34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spans="1:26" ht="12.75" customHeight="1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34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spans="1:26" ht="12.75" customHeight="1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34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spans="1:26" ht="12.75" customHeight="1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34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spans="1:26" ht="12.75" customHeight="1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34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spans="1:26" ht="12.75" customHeight="1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34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spans="1:26" ht="12.75" customHeight="1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34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spans="1:26" ht="12.75" customHeight="1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34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spans="1:26" ht="12.75" customHeight="1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34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spans="1:26" ht="12.75" customHeight="1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34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spans="1:26" ht="12.75" customHeight="1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34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spans="1:26" ht="12.75" customHeight="1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34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spans="1:26" ht="12.75" customHeight="1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34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spans="1:26" ht="12.75" customHeight="1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34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spans="1:26" ht="12.75" customHeight="1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34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spans="1:26" ht="12.75" customHeight="1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34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spans="1:26" ht="12.75" customHeight="1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34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spans="1:26" ht="12.75" customHeight="1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34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spans="1:26" ht="12.75" customHeight="1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34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spans="1:26" ht="12.75" customHeight="1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34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spans="1:26" ht="12.75" customHeight="1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34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spans="1:26" ht="12.75" customHeight="1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34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spans="1:26" ht="12.75" customHeight="1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34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spans="1:26" ht="12.75" customHeight="1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34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spans="1:26" ht="12.75" customHeight="1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34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spans="1:26" ht="12.75" customHeight="1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34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spans="1:26" ht="12.75" customHeight="1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34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spans="1:26" ht="12.75" customHeight="1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34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spans="1:26" ht="12.75" customHeight="1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34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spans="1:26" ht="12.75" customHeight="1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34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spans="1:26" ht="12.75" customHeight="1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34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spans="1:26" ht="12.75" customHeight="1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34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spans="1:26" ht="12.75" customHeight="1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34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spans="1:26" ht="12.75" customHeight="1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34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spans="1:26" ht="12.75" customHeight="1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34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spans="1:26" ht="12.75" customHeight="1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34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spans="1:26" ht="12.75" customHeight="1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34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spans="1:26" ht="12.75" customHeight="1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34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spans="1:26" ht="12.75" customHeight="1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34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spans="1:26" ht="12.75" customHeight="1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34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spans="1:26" ht="12.75" customHeight="1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34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spans="1:26" ht="12.75" customHeight="1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34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spans="1:26" ht="12.75" customHeight="1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34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spans="1:26" ht="12.75" customHeight="1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34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spans="1:26" ht="12.75" customHeight="1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34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spans="1:26" ht="12.75" customHeight="1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34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spans="1:26" ht="12.75" customHeight="1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34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spans="1:26" ht="12.75" customHeight="1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34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spans="1:26" ht="12.75" customHeight="1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34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spans="1:26" ht="12.75" customHeight="1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34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spans="1:26" ht="12.75" customHeight="1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34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spans="1:26" ht="12.75" customHeight="1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34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spans="1:26" ht="12.75" customHeight="1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34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spans="1:26" ht="12.75" customHeight="1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34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spans="1:26" ht="12.75" customHeight="1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34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spans="1:26" ht="12.75" customHeight="1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34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spans="1:26" ht="12.75" customHeight="1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34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spans="1:26" ht="12.75" customHeight="1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34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spans="1:26" ht="12.75" customHeight="1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34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spans="1:26" ht="12.75" customHeight="1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34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spans="1:26" ht="12.75" customHeight="1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34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spans="1:26" ht="12.75" customHeight="1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34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spans="1:26" ht="12.75" customHeight="1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34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spans="1:26" ht="12.75" customHeight="1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34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spans="1:26" ht="12.75" customHeight="1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34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spans="1:26" ht="12.75" customHeight="1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34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spans="1:26" ht="12.75" customHeight="1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34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spans="1:26" ht="12.75" customHeight="1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34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spans="1:26" ht="12.75" customHeight="1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34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spans="1:26" ht="12.75" customHeight="1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34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spans="1:26" ht="12.75" customHeight="1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34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spans="1:26" ht="12.75" customHeight="1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34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spans="1:26" ht="12.75" customHeight="1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34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spans="1:26" ht="12.75" customHeight="1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34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spans="1:26" ht="12.75" customHeight="1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34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spans="1:26" ht="12.75" customHeight="1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34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spans="1:26" ht="12.75" customHeight="1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34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spans="1:26" ht="12.75" customHeight="1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34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spans="1:26" ht="12.75" customHeight="1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34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spans="1:26" ht="12.75" customHeight="1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34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spans="1:26" ht="12.75" customHeight="1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34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spans="1:26" ht="12.75" customHeight="1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34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spans="1:26" ht="12.75" customHeight="1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34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spans="1:26" ht="12.75" customHeight="1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34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spans="1:26" ht="12.75" customHeight="1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34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spans="1:26" ht="12.75" customHeight="1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34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spans="1:26" ht="12.75" customHeight="1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34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spans="1:26" ht="12.75" customHeight="1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34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spans="1:26" ht="12.75" customHeight="1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34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spans="1:26" ht="12.75" customHeight="1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34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spans="1:26" ht="12.75" customHeight="1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34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spans="1:26" ht="12.75" customHeight="1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34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spans="1:26" ht="12.75" customHeight="1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34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spans="1:26" ht="12.75" customHeight="1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34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spans="1:26" ht="12.75" customHeight="1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34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spans="1:26" ht="12.75" customHeight="1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34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spans="1:26" ht="12.75" customHeight="1" x14ac:dyDescent="0.2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34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spans="1:26" ht="12.75" customHeight="1" x14ac:dyDescent="0.2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34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spans="1:26" ht="12.75" customHeight="1" x14ac:dyDescent="0.2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34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spans="1:26" ht="12.75" customHeight="1" x14ac:dyDescent="0.2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34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spans="1:26" ht="12.75" customHeight="1" x14ac:dyDescent="0.2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34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spans="1:26" ht="12.75" customHeight="1" x14ac:dyDescent="0.2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34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spans="1:26" ht="12.75" customHeight="1" x14ac:dyDescent="0.2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34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spans="1:26" ht="12.75" customHeight="1" x14ac:dyDescent="0.2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34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spans="1:26" ht="12.75" customHeight="1" x14ac:dyDescent="0.2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34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spans="1:26" ht="12.75" customHeight="1" x14ac:dyDescent="0.2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34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spans="1:26" ht="12.75" customHeight="1" x14ac:dyDescent="0.2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34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spans="1:26" ht="12.75" customHeight="1" x14ac:dyDescent="0.2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34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spans="1:26" ht="12.75" customHeight="1" x14ac:dyDescent="0.2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34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spans="1:26" ht="12.75" customHeight="1" x14ac:dyDescent="0.2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34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spans="1:26" ht="12.75" customHeight="1" x14ac:dyDescent="0.2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34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spans="1:26" ht="12.75" customHeight="1" x14ac:dyDescent="0.2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34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spans="1:26" ht="12.75" customHeight="1" x14ac:dyDescent="0.2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34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spans="1:26" ht="12.75" customHeight="1" x14ac:dyDescent="0.2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34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spans="1:26" ht="12.75" customHeight="1" x14ac:dyDescent="0.2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34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spans="1:26" ht="12.75" customHeight="1" x14ac:dyDescent="0.2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34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spans="1:26" ht="12.75" customHeight="1" x14ac:dyDescent="0.2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34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spans="1:26" ht="12.75" customHeight="1" x14ac:dyDescent="0.2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34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spans="1:26" ht="12.75" customHeight="1" x14ac:dyDescent="0.2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34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spans="1:26" ht="12.75" customHeight="1" x14ac:dyDescent="0.2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34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spans="1:26" ht="12.75" customHeight="1" x14ac:dyDescent="0.2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34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spans="1:26" ht="12.75" customHeight="1" x14ac:dyDescent="0.2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34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spans="1:26" ht="12.75" customHeight="1" x14ac:dyDescent="0.2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34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spans="1:26" ht="12.75" customHeight="1" x14ac:dyDescent="0.2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34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spans="1:26" ht="12.75" customHeight="1" x14ac:dyDescent="0.2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34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spans="1:26" ht="12.75" customHeight="1" x14ac:dyDescent="0.2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34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spans="1:26" ht="12.75" customHeight="1" x14ac:dyDescent="0.2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34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spans="1:26" ht="12.75" customHeight="1" x14ac:dyDescent="0.2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34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spans="1:26" ht="12.75" customHeight="1" x14ac:dyDescent="0.2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34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spans="1:26" ht="12.75" customHeight="1" x14ac:dyDescent="0.2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34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spans="1:26" ht="12.75" customHeight="1" x14ac:dyDescent="0.2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34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spans="1:26" ht="12.75" customHeight="1" x14ac:dyDescent="0.2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34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spans="1:26" ht="12.75" customHeight="1" x14ac:dyDescent="0.2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34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spans="1:26" ht="12.75" customHeight="1" x14ac:dyDescent="0.2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34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spans="1:26" ht="12.75" customHeight="1" x14ac:dyDescent="0.2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34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spans="1:26" ht="12.75" customHeight="1" x14ac:dyDescent="0.2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34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spans="1:26" ht="12.75" customHeight="1" x14ac:dyDescent="0.2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34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spans="1:26" ht="12.75" customHeight="1" x14ac:dyDescent="0.2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34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spans="1:26" ht="12.75" customHeight="1" x14ac:dyDescent="0.2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34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spans="1:26" ht="12.75" customHeight="1" x14ac:dyDescent="0.2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34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spans="1:26" ht="12.75" customHeight="1" x14ac:dyDescent="0.2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34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spans="1:26" ht="12.75" customHeight="1" x14ac:dyDescent="0.2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34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spans="1:26" ht="12.75" customHeight="1" x14ac:dyDescent="0.2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34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spans="1:26" ht="12.75" customHeight="1" x14ac:dyDescent="0.2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34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spans="1:26" ht="12.75" customHeight="1" x14ac:dyDescent="0.2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34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spans="1:26" ht="12.75" customHeight="1" x14ac:dyDescent="0.2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34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spans="1:26" ht="12.75" customHeight="1" x14ac:dyDescent="0.2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34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spans="1:26" ht="12.75" customHeight="1" x14ac:dyDescent="0.2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34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spans="1:26" ht="12.75" customHeight="1" x14ac:dyDescent="0.2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34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spans="1:26" ht="12.75" customHeight="1" x14ac:dyDescent="0.2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34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spans="1:26" ht="12.75" customHeight="1" x14ac:dyDescent="0.2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34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spans="1:26" ht="12.75" customHeight="1" x14ac:dyDescent="0.2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34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spans="1:26" ht="12.75" customHeight="1" x14ac:dyDescent="0.2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34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spans="1:26" ht="12.75" customHeight="1" x14ac:dyDescent="0.2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34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spans="1:26" ht="12.75" customHeight="1" x14ac:dyDescent="0.2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34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spans="1:26" ht="12.75" customHeight="1" x14ac:dyDescent="0.2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34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spans="1:26" ht="12.75" customHeight="1" x14ac:dyDescent="0.2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34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spans="1:26" ht="12.75" customHeight="1" x14ac:dyDescent="0.2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34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spans="1:26" ht="12.75" customHeight="1" x14ac:dyDescent="0.2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34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spans="1:26" ht="12.75" customHeight="1" x14ac:dyDescent="0.2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34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spans="1:26" ht="12.75" customHeight="1" x14ac:dyDescent="0.2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34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spans="1:26" ht="12.75" customHeight="1" x14ac:dyDescent="0.2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34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spans="1:26" ht="12.75" customHeight="1" x14ac:dyDescent="0.2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34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spans="1:26" ht="12.75" customHeight="1" x14ac:dyDescent="0.2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34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spans="1:26" ht="12.75" customHeight="1" x14ac:dyDescent="0.2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34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spans="1:26" ht="12.75" customHeight="1" x14ac:dyDescent="0.2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34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spans="1:26" ht="12.75" customHeight="1" x14ac:dyDescent="0.2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34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spans="1:26" ht="12.75" customHeight="1" x14ac:dyDescent="0.2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34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spans="1:26" ht="12.75" customHeight="1" x14ac:dyDescent="0.2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34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spans="1:26" ht="12.75" customHeight="1" x14ac:dyDescent="0.2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34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spans="1:26" ht="12.75" customHeight="1" x14ac:dyDescent="0.2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34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spans="1:26" ht="12.75" customHeight="1" x14ac:dyDescent="0.2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34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spans="1:26" ht="12.75" customHeight="1" x14ac:dyDescent="0.2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34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spans="1:26" ht="12.75" customHeight="1" x14ac:dyDescent="0.2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34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spans="1:26" ht="12.75" customHeight="1" x14ac:dyDescent="0.2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34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spans="1:26" ht="12.75" customHeight="1" x14ac:dyDescent="0.2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34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spans="1:26" ht="12.75" customHeight="1" x14ac:dyDescent="0.2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34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spans="1:26" ht="12.75" customHeight="1" x14ac:dyDescent="0.2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34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spans="1:26" ht="12.75" customHeight="1" x14ac:dyDescent="0.2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34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spans="1:26" ht="12.75" customHeight="1" x14ac:dyDescent="0.2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34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spans="1:26" ht="12.75" customHeight="1" x14ac:dyDescent="0.2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34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spans="1:26" ht="12.75" customHeight="1" x14ac:dyDescent="0.2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34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spans="1:26" ht="12.75" customHeight="1" x14ac:dyDescent="0.2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34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spans="1:26" ht="12.75" customHeight="1" x14ac:dyDescent="0.2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34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spans="1:26" ht="12.75" customHeight="1" x14ac:dyDescent="0.2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34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spans="1:26" ht="12.75" customHeight="1" x14ac:dyDescent="0.2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34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spans="1:26" ht="12.75" customHeight="1" x14ac:dyDescent="0.2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34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spans="1:26" ht="12.75" customHeight="1" x14ac:dyDescent="0.2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34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spans="1:26" ht="12.75" customHeight="1" x14ac:dyDescent="0.2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34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spans="1:26" ht="12.75" customHeight="1" x14ac:dyDescent="0.2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34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spans="1:26" ht="12.75" customHeight="1" x14ac:dyDescent="0.2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34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spans="1:26" ht="12.75" customHeight="1" x14ac:dyDescent="0.2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34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spans="1:26" ht="12.75" customHeight="1" x14ac:dyDescent="0.2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34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spans="1:26" ht="12.75" customHeight="1" x14ac:dyDescent="0.2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34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spans="1:26" ht="12.75" customHeight="1" x14ac:dyDescent="0.2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34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spans="1:26" ht="12.75" customHeight="1" x14ac:dyDescent="0.2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34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spans="1:26" ht="12.75" customHeight="1" x14ac:dyDescent="0.2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34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spans="1:26" ht="12.75" customHeight="1" x14ac:dyDescent="0.2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34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spans="1:26" ht="12.75" customHeight="1" x14ac:dyDescent="0.2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34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spans="1:26" ht="12.75" customHeight="1" x14ac:dyDescent="0.2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34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spans="1:26" ht="12.75" customHeight="1" x14ac:dyDescent="0.2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34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spans="1:26" ht="12.75" customHeight="1" x14ac:dyDescent="0.2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34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spans="1:26" ht="12.75" customHeight="1" x14ac:dyDescent="0.2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34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spans="1:26" ht="12.75" customHeight="1" x14ac:dyDescent="0.2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34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spans="1:26" ht="12.75" customHeight="1" x14ac:dyDescent="0.2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34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spans="1:26" ht="12.75" customHeight="1" x14ac:dyDescent="0.2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34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spans="1:26" ht="12.75" customHeight="1" x14ac:dyDescent="0.2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34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spans="1:26" ht="12.75" customHeight="1" x14ac:dyDescent="0.2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34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spans="1:26" ht="12.75" customHeight="1" x14ac:dyDescent="0.2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34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spans="1:26" ht="12.75" customHeight="1" x14ac:dyDescent="0.2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34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spans="1:26" ht="12.75" customHeight="1" x14ac:dyDescent="0.2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34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spans="1:26" ht="12.75" customHeight="1" x14ac:dyDescent="0.2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34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spans="1:26" ht="12.75" customHeight="1" x14ac:dyDescent="0.2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34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spans="1:26" ht="12.75" customHeight="1" x14ac:dyDescent="0.2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34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spans="1:26" ht="12.75" customHeight="1" x14ac:dyDescent="0.2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34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spans="1:26" ht="12.75" customHeight="1" x14ac:dyDescent="0.2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34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spans="1:26" ht="12.75" customHeight="1" x14ac:dyDescent="0.2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34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spans="1:26" ht="12.75" customHeight="1" x14ac:dyDescent="0.2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34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spans="1:26" ht="12.75" customHeight="1" x14ac:dyDescent="0.2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34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spans="1:26" ht="12.75" customHeight="1" x14ac:dyDescent="0.2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34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spans="1:26" ht="12.75" customHeight="1" x14ac:dyDescent="0.2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34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spans="1:26" ht="12.75" customHeight="1" x14ac:dyDescent="0.2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34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spans="1:26" ht="12.75" customHeight="1" x14ac:dyDescent="0.2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34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spans="1:26" ht="12.75" customHeight="1" x14ac:dyDescent="0.2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34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spans="1:26" ht="12.75" customHeight="1" x14ac:dyDescent="0.2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34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spans="1:26" ht="12.75" customHeight="1" x14ac:dyDescent="0.2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34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spans="1:26" ht="12.75" customHeight="1" x14ac:dyDescent="0.2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34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spans="1:26" ht="12.75" customHeight="1" x14ac:dyDescent="0.2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34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spans="1:26" ht="12.75" customHeight="1" x14ac:dyDescent="0.2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34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spans="1:26" ht="12.75" customHeight="1" x14ac:dyDescent="0.2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34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spans="1:26" ht="12.75" customHeight="1" x14ac:dyDescent="0.2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34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spans="1:26" ht="12.75" customHeight="1" x14ac:dyDescent="0.2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34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spans="1:26" ht="12.75" customHeight="1" x14ac:dyDescent="0.2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34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spans="1:26" ht="12.75" customHeight="1" x14ac:dyDescent="0.2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34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spans="1:26" ht="12.75" customHeight="1" x14ac:dyDescent="0.2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34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spans="1:26" ht="12.75" customHeight="1" x14ac:dyDescent="0.2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34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spans="1:26" ht="12.75" customHeight="1" x14ac:dyDescent="0.2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34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spans="1:26" ht="12.75" customHeight="1" x14ac:dyDescent="0.2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34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spans="1:26" ht="12.75" customHeight="1" x14ac:dyDescent="0.2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34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spans="1:26" ht="12.75" customHeight="1" x14ac:dyDescent="0.2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34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spans="1:26" ht="12.75" customHeight="1" x14ac:dyDescent="0.2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34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spans="1:26" ht="12.75" customHeight="1" x14ac:dyDescent="0.2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34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spans="1:26" ht="12.75" customHeight="1" x14ac:dyDescent="0.2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34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spans="1:26" ht="12.75" customHeight="1" x14ac:dyDescent="0.2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34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spans="1:26" ht="12.75" customHeight="1" x14ac:dyDescent="0.2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34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spans="1:26" ht="12.75" customHeight="1" x14ac:dyDescent="0.2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34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spans="1:26" ht="12.75" customHeight="1" x14ac:dyDescent="0.2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34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spans="1:26" ht="12.75" customHeight="1" x14ac:dyDescent="0.2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34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spans="1:26" ht="12.75" customHeight="1" x14ac:dyDescent="0.2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34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spans="1:26" ht="12.75" customHeight="1" x14ac:dyDescent="0.2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34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spans="1:26" ht="12.75" customHeight="1" x14ac:dyDescent="0.2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34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spans="1:26" ht="12.75" customHeight="1" x14ac:dyDescent="0.2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34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spans="1:26" ht="12.75" customHeight="1" x14ac:dyDescent="0.2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34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spans="1:26" ht="12.75" customHeight="1" x14ac:dyDescent="0.2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34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spans="1:26" ht="12.75" customHeight="1" x14ac:dyDescent="0.2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34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spans="1:26" ht="12.75" customHeight="1" x14ac:dyDescent="0.2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34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spans="1:26" ht="12.75" customHeight="1" x14ac:dyDescent="0.2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34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spans="1:26" ht="12.75" customHeight="1" x14ac:dyDescent="0.2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34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spans="1:26" ht="12.75" customHeight="1" x14ac:dyDescent="0.2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34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spans="1:26" ht="12.75" customHeight="1" x14ac:dyDescent="0.2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34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spans="1:26" ht="12.75" customHeight="1" x14ac:dyDescent="0.2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34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spans="1:26" ht="12.75" customHeight="1" x14ac:dyDescent="0.2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34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spans="1:26" ht="12.75" customHeight="1" x14ac:dyDescent="0.2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34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spans="1:26" ht="12.75" customHeight="1" x14ac:dyDescent="0.2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34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spans="1:26" ht="12.75" customHeight="1" x14ac:dyDescent="0.2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34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spans="1:26" ht="12.75" customHeight="1" x14ac:dyDescent="0.2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34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spans="1:26" ht="12.75" customHeight="1" x14ac:dyDescent="0.2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34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spans="1:26" ht="12.75" customHeight="1" x14ac:dyDescent="0.2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34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spans="1:26" ht="12.75" customHeight="1" x14ac:dyDescent="0.2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34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spans="1:26" ht="12.75" customHeight="1" x14ac:dyDescent="0.2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34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spans="1:26" ht="12.75" customHeight="1" x14ac:dyDescent="0.2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34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spans="1:26" ht="12.75" customHeight="1" x14ac:dyDescent="0.2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34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spans="1:26" ht="12.75" customHeight="1" x14ac:dyDescent="0.2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34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spans="1:26" ht="12.75" customHeight="1" x14ac:dyDescent="0.2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34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spans="1:26" ht="12.75" customHeight="1" x14ac:dyDescent="0.2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34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spans="1:26" ht="12.75" customHeight="1" x14ac:dyDescent="0.2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34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spans="1:26" ht="12.75" customHeight="1" x14ac:dyDescent="0.2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34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spans="1:26" ht="12.75" customHeight="1" x14ac:dyDescent="0.2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34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spans="1:26" ht="12.75" customHeight="1" x14ac:dyDescent="0.2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34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spans="1:26" ht="12.75" customHeight="1" x14ac:dyDescent="0.2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34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spans="1:26" ht="12.75" customHeight="1" x14ac:dyDescent="0.2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34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spans="1:26" ht="12.75" customHeight="1" x14ac:dyDescent="0.2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34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spans="1:26" ht="12.75" customHeight="1" x14ac:dyDescent="0.2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34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spans="1:26" ht="12.75" customHeight="1" x14ac:dyDescent="0.2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34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spans="1:26" ht="12.75" customHeight="1" x14ac:dyDescent="0.2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34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spans="1:26" ht="12.75" customHeight="1" x14ac:dyDescent="0.2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34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spans="1:26" ht="12.75" customHeight="1" x14ac:dyDescent="0.2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34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spans="1:26" ht="12.75" customHeight="1" x14ac:dyDescent="0.2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34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spans="1:26" ht="12.75" customHeight="1" x14ac:dyDescent="0.2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34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spans="1:26" ht="12.75" customHeight="1" x14ac:dyDescent="0.2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34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spans="1:26" ht="12.75" customHeight="1" x14ac:dyDescent="0.2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34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spans="1:26" ht="12.75" customHeight="1" x14ac:dyDescent="0.2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34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spans="1:26" ht="12.75" customHeight="1" x14ac:dyDescent="0.2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34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spans="1:26" ht="12.75" customHeight="1" x14ac:dyDescent="0.2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34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spans="1:26" ht="12.75" customHeight="1" x14ac:dyDescent="0.2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34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spans="1:26" ht="12.75" customHeight="1" x14ac:dyDescent="0.2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34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spans="1:26" ht="12.75" customHeight="1" x14ac:dyDescent="0.2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34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spans="1:26" ht="12.75" customHeight="1" x14ac:dyDescent="0.2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34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spans="1:26" ht="12.75" customHeight="1" x14ac:dyDescent="0.2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34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spans="1:26" ht="12.75" customHeight="1" x14ac:dyDescent="0.2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34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spans="1:26" ht="12.75" customHeight="1" x14ac:dyDescent="0.2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34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spans="1:26" ht="12.75" customHeight="1" x14ac:dyDescent="0.2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34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spans="1:26" ht="12.75" customHeight="1" x14ac:dyDescent="0.2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34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spans="1:26" ht="12.75" customHeight="1" x14ac:dyDescent="0.2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34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spans="1:26" ht="12.75" customHeight="1" x14ac:dyDescent="0.2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34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spans="1:26" ht="12.75" customHeight="1" x14ac:dyDescent="0.2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34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spans="1:26" ht="12.75" customHeight="1" x14ac:dyDescent="0.2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34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spans="1:26" ht="12.75" customHeight="1" x14ac:dyDescent="0.2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34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spans="1:26" ht="12.75" customHeight="1" x14ac:dyDescent="0.2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34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spans="1:26" ht="12.75" customHeight="1" x14ac:dyDescent="0.2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34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spans="1:26" ht="12.75" customHeight="1" x14ac:dyDescent="0.2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34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spans="1:26" ht="12.75" customHeight="1" x14ac:dyDescent="0.2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34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spans="1:26" ht="12.75" customHeight="1" x14ac:dyDescent="0.2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34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spans="1:26" ht="12.75" customHeight="1" x14ac:dyDescent="0.2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34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spans="1:26" ht="12.75" customHeight="1" x14ac:dyDescent="0.2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34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spans="1:26" ht="12.75" customHeight="1" x14ac:dyDescent="0.2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34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spans="1:26" ht="12.75" customHeight="1" x14ac:dyDescent="0.2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34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spans="1:26" ht="12.75" customHeight="1" x14ac:dyDescent="0.2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34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spans="1:26" ht="12.75" customHeight="1" x14ac:dyDescent="0.2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34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spans="1:26" ht="12.75" customHeight="1" x14ac:dyDescent="0.2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34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spans="1:26" ht="12.75" customHeight="1" x14ac:dyDescent="0.2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34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spans="1:26" ht="12.75" customHeight="1" x14ac:dyDescent="0.2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34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spans="1:26" ht="12.75" customHeight="1" x14ac:dyDescent="0.2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34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spans="1:26" ht="12.75" customHeight="1" x14ac:dyDescent="0.2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34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spans="1:26" ht="12.75" customHeight="1" x14ac:dyDescent="0.2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34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spans="1:26" ht="12.75" customHeight="1" x14ac:dyDescent="0.2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34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spans="1:26" ht="12.75" customHeight="1" x14ac:dyDescent="0.2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34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spans="1:26" ht="12.75" customHeight="1" x14ac:dyDescent="0.2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34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spans="1:26" ht="12.75" customHeight="1" x14ac:dyDescent="0.2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34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spans="1:26" ht="12.75" customHeight="1" x14ac:dyDescent="0.2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34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spans="1:26" ht="12.75" customHeight="1" x14ac:dyDescent="0.2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34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spans="1:26" ht="12.75" customHeight="1" x14ac:dyDescent="0.2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34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spans="1:26" ht="12.75" customHeight="1" x14ac:dyDescent="0.2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34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spans="1:26" ht="12.75" customHeight="1" x14ac:dyDescent="0.2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34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spans="1:26" ht="12.75" customHeight="1" x14ac:dyDescent="0.2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34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spans="1:26" ht="12.75" customHeight="1" x14ac:dyDescent="0.2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34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spans="1:26" ht="12.75" customHeight="1" x14ac:dyDescent="0.2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34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spans="1:26" ht="12.75" customHeight="1" x14ac:dyDescent="0.2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34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spans="1:26" ht="12.75" customHeight="1" x14ac:dyDescent="0.2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34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spans="1:26" ht="12.75" customHeight="1" x14ac:dyDescent="0.2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34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spans="1:26" ht="12.75" customHeight="1" x14ac:dyDescent="0.2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34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spans="1:26" ht="12.75" customHeight="1" x14ac:dyDescent="0.2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34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spans="1:26" ht="12.75" customHeight="1" x14ac:dyDescent="0.2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34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spans="1:26" ht="12.75" customHeight="1" x14ac:dyDescent="0.2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34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spans="1:26" ht="12.75" customHeight="1" x14ac:dyDescent="0.2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34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spans="1:26" ht="12.75" customHeight="1" x14ac:dyDescent="0.2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34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spans="1:26" ht="12.75" customHeight="1" x14ac:dyDescent="0.2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34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spans="1:26" ht="12.75" customHeight="1" x14ac:dyDescent="0.2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34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spans="1:26" ht="12.75" customHeight="1" x14ac:dyDescent="0.2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34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spans="1:26" ht="12.75" customHeight="1" x14ac:dyDescent="0.2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34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spans="1:26" ht="12.75" customHeight="1" x14ac:dyDescent="0.2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34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spans="1:26" ht="12.75" customHeight="1" x14ac:dyDescent="0.2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34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spans="1:26" ht="12.75" customHeight="1" x14ac:dyDescent="0.2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34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spans="1:26" ht="12.75" customHeight="1" x14ac:dyDescent="0.2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34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spans="1:26" ht="12.75" customHeight="1" x14ac:dyDescent="0.2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34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spans="1:26" ht="12.75" customHeight="1" x14ac:dyDescent="0.2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34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spans="1:26" ht="12.75" customHeight="1" x14ac:dyDescent="0.2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34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spans="1:26" ht="12.75" customHeight="1" x14ac:dyDescent="0.2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34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spans="1:26" ht="12.75" customHeight="1" x14ac:dyDescent="0.2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34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spans="1:26" ht="12.75" customHeight="1" x14ac:dyDescent="0.2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34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spans="1:26" ht="12.75" customHeight="1" x14ac:dyDescent="0.2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34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spans="1:26" ht="12.75" customHeight="1" x14ac:dyDescent="0.2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34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spans="1:26" ht="12.75" customHeight="1" x14ac:dyDescent="0.2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34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spans="1:26" ht="12.75" customHeight="1" x14ac:dyDescent="0.2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34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spans="1:26" ht="12.75" customHeight="1" x14ac:dyDescent="0.2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34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spans="1:26" ht="12.75" customHeight="1" x14ac:dyDescent="0.2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34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spans="1:26" ht="12.75" customHeight="1" x14ac:dyDescent="0.2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34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spans="1:26" ht="12.75" customHeight="1" x14ac:dyDescent="0.2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34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spans="1:26" ht="12.75" customHeight="1" x14ac:dyDescent="0.2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34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spans="1:26" ht="12.75" customHeight="1" x14ac:dyDescent="0.2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34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spans="1:26" ht="12.75" customHeight="1" x14ac:dyDescent="0.2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34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spans="1:26" ht="12.75" customHeight="1" x14ac:dyDescent="0.2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34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spans="1:26" ht="12.75" customHeight="1" x14ac:dyDescent="0.2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34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spans="1:26" ht="12.75" customHeight="1" x14ac:dyDescent="0.2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34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spans="1:26" ht="12.75" customHeight="1" x14ac:dyDescent="0.2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34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spans="1:26" ht="12.75" customHeight="1" x14ac:dyDescent="0.2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34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spans="1:26" ht="12.75" customHeight="1" x14ac:dyDescent="0.2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34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spans="1:26" ht="12.75" customHeight="1" x14ac:dyDescent="0.2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34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spans="1:26" ht="12.75" customHeight="1" x14ac:dyDescent="0.2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34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spans="1:26" ht="12.75" customHeight="1" x14ac:dyDescent="0.2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34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spans="1:26" ht="12.75" customHeight="1" x14ac:dyDescent="0.2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34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spans="1:26" ht="12.75" customHeight="1" x14ac:dyDescent="0.2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34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spans="1:26" ht="12.75" customHeight="1" x14ac:dyDescent="0.2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34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spans="1:26" ht="12.75" customHeight="1" x14ac:dyDescent="0.2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34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spans="1:26" ht="12.75" customHeight="1" x14ac:dyDescent="0.2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34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spans="1:26" ht="12.75" customHeight="1" x14ac:dyDescent="0.2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34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spans="1:26" ht="12.75" customHeight="1" x14ac:dyDescent="0.2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34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spans="1:26" ht="12.75" customHeight="1" x14ac:dyDescent="0.2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34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spans="1:26" ht="12.75" customHeight="1" x14ac:dyDescent="0.2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34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spans="1:26" ht="12.75" customHeight="1" x14ac:dyDescent="0.2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34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spans="1:26" ht="12.75" customHeight="1" x14ac:dyDescent="0.2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34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spans="1:26" ht="12.75" customHeight="1" x14ac:dyDescent="0.2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34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spans="1:26" ht="12.75" customHeight="1" x14ac:dyDescent="0.2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34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spans="1:26" ht="12.75" customHeight="1" x14ac:dyDescent="0.2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34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spans="1:26" ht="12.75" customHeight="1" x14ac:dyDescent="0.2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34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spans="1:26" ht="12.75" customHeight="1" x14ac:dyDescent="0.2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34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spans="1:26" ht="12.75" customHeight="1" x14ac:dyDescent="0.2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34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spans="1:26" ht="12.75" customHeight="1" x14ac:dyDescent="0.2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34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spans="1:26" ht="12.75" customHeight="1" x14ac:dyDescent="0.2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34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spans="1:26" ht="12.75" customHeight="1" x14ac:dyDescent="0.2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34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spans="1:26" ht="12.75" customHeight="1" x14ac:dyDescent="0.2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34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spans="1:26" ht="12.75" customHeight="1" x14ac:dyDescent="0.2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34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spans="1:26" ht="12.75" customHeight="1" x14ac:dyDescent="0.2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34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spans="1:26" ht="12.75" customHeight="1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34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spans="1:26" ht="12.75" customHeight="1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34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spans="1:26" ht="12.75" customHeight="1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34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spans="1:26" ht="12.75" customHeight="1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34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spans="1:26" ht="12.75" customHeight="1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34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spans="1:26" ht="12.75" customHeight="1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34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spans="1:26" ht="12.75" customHeight="1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34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spans="1:26" ht="12.75" customHeight="1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34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spans="1:26" ht="12.75" customHeight="1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34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spans="1:26" ht="12.75" customHeight="1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34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spans="1:26" ht="12.75" customHeight="1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34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spans="1:26" ht="12.75" customHeight="1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34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spans="1:26" ht="12.75" customHeight="1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34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spans="1:26" ht="12.75" customHeight="1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34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spans="1:26" ht="12.75" customHeight="1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34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spans="1:26" ht="12.75" customHeight="1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34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spans="1:26" ht="12.75" customHeight="1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34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spans="1:26" ht="12.75" customHeight="1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34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spans="1:26" ht="12.75" customHeight="1" x14ac:dyDescent="0.2">
      <c r="A611" s="27"/>
      <c r="B611" s="27"/>
      <c r="C611" s="27"/>
      <c r="D611" s="27"/>
      <c r="E611" s="27"/>
      <c r="F611" s="27"/>
      <c r="G611" s="27"/>
      <c r="H611" s="27"/>
      <c r="I611" s="27"/>
      <c r="J611" s="27"/>
      <c r="K611" s="34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spans="1:26" ht="12.75" customHeight="1" x14ac:dyDescent="0.2">
      <c r="A612" s="27"/>
      <c r="B612" s="27"/>
      <c r="C612" s="27"/>
      <c r="D612" s="27"/>
      <c r="E612" s="27"/>
      <c r="F612" s="27"/>
      <c r="G612" s="27"/>
      <c r="H612" s="27"/>
      <c r="I612" s="27"/>
      <c r="J612" s="27"/>
      <c r="K612" s="34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spans="1:26" ht="12.75" customHeight="1" x14ac:dyDescent="0.2">
      <c r="A613" s="27"/>
      <c r="B613" s="27"/>
      <c r="C613" s="27"/>
      <c r="D613" s="27"/>
      <c r="E613" s="27"/>
      <c r="F613" s="27"/>
      <c r="G613" s="27"/>
      <c r="H613" s="27"/>
      <c r="I613" s="27"/>
      <c r="J613" s="27"/>
      <c r="K613" s="34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spans="1:26" ht="12.75" customHeight="1" x14ac:dyDescent="0.2">
      <c r="A614" s="27"/>
      <c r="B614" s="27"/>
      <c r="C614" s="27"/>
      <c r="D614" s="27"/>
      <c r="E614" s="27"/>
      <c r="F614" s="27"/>
      <c r="G614" s="27"/>
      <c r="H614" s="27"/>
      <c r="I614" s="27"/>
      <c r="J614" s="27"/>
      <c r="K614" s="34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spans="1:26" ht="12.75" customHeight="1" x14ac:dyDescent="0.2">
      <c r="A615" s="27"/>
      <c r="B615" s="27"/>
      <c r="C615" s="27"/>
      <c r="D615" s="27"/>
      <c r="E615" s="27"/>
      <c r="F615" s="27"/>
      <c r="G615" s="27"/>
      <c r="H615" s="27"/>
      <c r="I615" s="27"/>
      <c r="J615" s="27"/>
      <c r="K615" s="34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spans="1:26" ht="12.75" customHeight="1" x14ac:dyDescent="0.2">
      <c r="A616" s="27"/>
      <c r="B616" s="27"/>
      <c r="C616" s="27"/>
      <c r="D616" s="27"/>
      <c r="E616" s="27"/>
      <c r="F616" s="27"/>
      <c r="G616" s="27"/>
      <c r="H616" s="27"/>
      <c r="I616" s="27"/>
      <c r="J616" s="27"/>
      <c r="K616" s="34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spans="1:26" ht="12.75" customHeight="1" x14ac:dyDescent="0.2">
      <c r="A617" s="27"/>
      <c r="B617" s="27"/>
      <c r="C617" s="27"/>
      <c r="D617" s="27"/>
      <c r="E617" s="27"/>
      <c r="F617" s="27"/>
      <c r="G617" s="27"/>
      <c r="H617" s="27"/>
      <c r="I617" s="27"/>
      <c r="J617" s="27"/>
      <c r="K617" s="34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spans="1:26" ht="12.75" customHeight="1" x14ac:dyDescent="0.2">
      <c r="A618" s="27"/>
      <c r="B618" s="27"/>
      <c r="C618" s="27"/>
      <c r="D618" s="27"/>
      <c r="E618" s="27"/>
      <c r="F618" s="27"/>
      <c r="G618" s="27"/>
      <c r="H618" s="27"/>
      <c r="I618" s="27"/>
      <c r="J618" s="27"/>
      <c r="K618" s="34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spans="1:26" ht="12.75" customHeight="1" x14ac:dyDescent="0.2">
      <c r="A619" s="27"/>
      <c r="B619" s="27"/>
      <c r="C619" s="27"/>
      <c r="D619" s="27"/>
      <c r="E619" s="27"/>
      <c r="F619" s="27"/>
      <c r="G619" s="27"/>
      <c r="H619" s="27"/>
      <c r="I619" s="27"/>
      <c r="J619" s="27"/>
      <c r="K619" s="34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spans="1:26" ht="12.75" customHeight="1" x14ac:dyDescent="0.2">
      <c r="A620" s="27"/>
      <c r="B620" s="27"/>
      <c r="C620" s="27"/>
      <c r="D620" s="27"/>
      <c r="E620" s="27"/>
      <c r="F620" s="27"/>
      <c r="G620" s="27"/>
      <c r="H620" s="27"/>
      <c r="I620" s="27"/>
      <c r="J620" s="27"/>
      <c r="K620" s="34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spans="1:26" ht="12.75" customHeight="1" x14ac:dyDescent="0.2">
      <c r="A621" s="27"/>
      <c r="B621" s="27"/>
      <c r="C621" s="27"/>
      <c r="D621" s="27"/>
      <c r="E621" s="27"/>
      <c r="F621" s="27"/>
      <c r="G621" s="27"/>
      <c r="H621" s="27"/>
      <c r="I621" s="27"/>
      <c r="J621" s="27"/>
      <c r="K621" s="34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spans="1:26" ht="12.75" customHeight="1" x14ac:dyDescent="0.2">
      <c r="A622" s="27"/>
      <c r="B622" s="27"/>
      <c r="C622" s="27"/>
      <c r="D622" s="27"/>
      <c r="E622" s="27"/>
      <c r="F622" s="27"/>
      <c r="G622" s="27"/>
      <c r="H622" s="27"/>
      <c r="I622" s="27"/>
      <c r="J622" s="27"/>
      <c r="K622" s="34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spans="1:26" ht="12.75" customHeight="1" x14ac:dyDescent="0.2">
      <c r="A623" s="27"/>
      <c r="B623" s="27"/>
      <c r="C623" s="27"/>
      <c r="D623" s="27"/>
      <c r="E623" s="27"/>
      <c r="F623" s="27"/>
      <c r="G623" s="27"/>
      <c r="H623" s="27"/>
      <c r="I623" s="27"/>
      <c r="J623" s="27"/>
      <c r="K623" s="34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spans="1:26" ht="12.75" customHeight="1" x14ac:dyDescent="0.2">
      <c r="A624" s="27"/>
      <c r="B624" s="27"/>
      <c r="C624" s="27"/>
      <c r="D624" s="27"/>
      <c r="E624" s="27"/>
      <c r="F624" s="27"/>
      <c r="G624" s="27"/>
      <c r="H624" s="27"/>
      <c r="I624" s="27"/>
      <c r="J624" s="27"/>
      <c r="K624" s="34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spans="1:26" ht="12.75" customHeight="1" x14ac:dyDescent="0.2">
      <c r="A625" s="27"/>
      <c r="B625" s="27"/>
      <c r="C625" s="27"/>
      <c r="D625" s="27"/>
      <c r="E625" s="27"/>
      <c r="F625" s="27"/>
      <c r="G625" s="27"/>
      <c r="H625" s="27"/>
      <c r="I625" s="27"/>
      <c r="J625" s="27"/>
      <c r="K625" s="34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spans="1:26" ht="12.75" customHeight="1" x14ac:dyDescent="0.2">
      <c r="A626" s="27"/>
      <c r="B626" s="27"/>
      <c r="C626" s="27"/>
      <c r="D626" s="27"/>
      <c r="E626" s="27"/>
      <c r="F626" s="27"/>
      <c r="G626" s="27"/>
      <c r="H626" s="27"/>
      <c r="I626" s="27"/>
      <c r="J626" s="27"/>
      <c r="K626" s="34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spans="1:26" ht="12.75" customHeight="1" x14ac:dyDescent="0.2">
      <c r="A627" s="27"/>
      <c r="B627" s="27"/>
      <c r="C627" s="27"/>
      <c r="D627" s="27"/>
      <c r="E627" s="27"/>
      <c r="F627" s="27"/>
      <c r="G627" s="27"/>
      <c r="H627" s="27"/>
      <c r="I627" s="27"/>
      <c r="J627" s="27"/>
      <c r="K627" s="34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spans="1:26" ht="12.75" customHeight="1" x14ac:dyDescent="0.2">
      <c r="A628" s="27"/>
      <c r="B628" s="27"/>
      <c r="C628" s="27"/>
      <c r="D628" s="27"/>
      <c r="E628" s="27"/>
      <c r="F628" s="27"/>
      <c r="G628" s="27"/>
      <c r="H628" s="27"/>
      <c r="I628" s="27"/>
      <c r="J628" s="27"/>
      <c r="K628" s="34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spans="1:26" ht="12.75" customHeight="1" x14ac:dyDescent="0.2">
      <c r="A629" s="27"/>
      <c r="B629" s="27"/>
      <c r="C629" s="27"/>
      <c r="D629" s="27"/>
      <c r="E629" s="27"/>
      <c r="F629" s="27"/>
      <c r="G629" s="27"/>
      <c r="H629" s="27"/>
      <c r="I629" s="27"/>
      <c r="J629" s="27"/>
      <c r="K629" s="34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spans="1:26" ht="12.75" customHeight="1" x14ac:dyDescent="0.2">
      <c r="A630" s="27"/>
      <c r="B630" s="27"/>
      <c r="C630" s="27"/>
      <c r="D630" s="27"/>
      <c r="E630" s="27"/>
      <c r="F630" s="27"/>
      <c r="G630" s="27"/>
      <c r="H630" s="27"/>
      <c r="I630" s="27"/>
      <c r="J630" s="27"/>
      <c r="K630" s="34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spans="1:26" ht="12.75" customHeight="1" x14ac:dyDescent="0.2">
      <c r="A631" s="27"/>
      <c r="B631" s="27"/>
      <c r="C631" s="27"/>
      <c r="D631" s="27"/>
      <c r="E631" s="27"/>
      <c r="F631" s="27"/>
      <c r="G631" s="27"/>
      <c r="H631" s="27"/>
      <c r="I631" s="27"/>
      <c r="J631" s="27"/>
      <c r="K631" s="34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spans="1:26" ht="12.75" customHeight="1" x14ac:dyDescent="0.2">
      <c r="A632" s="27"/>
      <c r="B632" s="27"/>
      <c r="C632" s="27"/>
      <c r="D632" s="27"/>
      <c r="E632" s="27"/>
      <c r="F632" s="27"/>
      <c r="G632" s="27"/>
      <c r="H632" s="27"/>
      <c r="I632" s="27"/>
      <c r="J632" s="27"/>
      <c r="K632" s="34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spans="1:26" ht="12.75" customHeight="1" x14ac:dyDescent="0.2">
      <c r="A633" s="27"/>
      <c r="B633" s="27"/>
      <c r="C633" s="27"/>
      <c r="D633" s="27"/>
      <c r="E633" s="27"/>
      <c r="F633" s="27"/>
      <c r="G633" s="27"/>
      <c r="H633" s="27"/>
      <c r="I633" s="27"/>
      <c r="J633" s="27"/>
      <c r="K633" s="34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spans="1:26" ht="12.75" customHeight="1" x14ac:dyDescent="0.2">
      <c r="A634" s="27"/>
      <c r="B634" s="27"/>
      <c r="C634" s="27"/>
      <c r="D634" s="27"/>
      <c r="E634" s="27"/>
      <c r="F634" s="27"/>
      <c r="G634" s="27"/>
      <c r="H634" s="27"/>
      <c r="I634" s="27"/>
      <c r="J634" s="27"/>
      <c r="K634" s="34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spans="1:26" ht="12.75" customHeight="1" x14ac:dyDescent="0.2">
      <c r="A635" s="27"/>
      <c r="B635" s="27"/>
      <c r="C635" s="27"/>
      <c r="D635" s="27"/>
      <c r="E635" s="27"/>
      <c r="F635" s="27"/>
      <c r="G635" s="27"/>
      <c r="H635" s="27"/>
      <c r="I635" s="27"/>
      <c r="J635" s="27"/>
      <c r="K635" s="34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spans="1:26" ht="12.75" customHeight="1" x14ac:dyDescent="0.2">
      <c r="A636" s="27"/>
      <c r="B636" s="27"/>
      <c r="C636" s="27"/>
      <c r="D636" s="27"/>
      <c r="E636" s="27"/>
      <c r="F636" s="27"/>
      <c r="G636" s="27"/>
      <c r="H636" s="27"/>
      <c r="I636" s="27"/>
      <c r="J636" s="27"/>
      <c r="K636" s="34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spans="1:26" ht="12.75" customHeight="1" x14ac:dyDescent="0.2">
      <c r="A637" s="27"/>
      <c r="B637" s="27"/>
      <c r="C637" s="27"/>
      <c r="D637" s="27"/>
      <c r="E637" s="27"/>
      <c r="F637" s="27"/>
      <c r="G637" s="27"/>
      <c r="H637" s="27"/>
      <c r="I637" s="27"/>
      <c r="J637" s="27"/>
      <c r="K637" s="34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spans="1:26" ht="12.75" customHeight="1" x14ac:dyDescent="0.2">
      <c r="A638" s="27"/>
      <c r="B638" s="27"/>
      <c r="C638" s="27"/>
      <c r="D638" s="27"/>
      <c r="E638" s="27"/>
      <c r="F638" s="27"/>
      <c r="G638" s="27"/>
      <c r="H638" s="27"/>
      <c r="I638" s="27"/>
      <c r="J638" s="27"/>
      <c r="K638" s="34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spans="1:26" ht="12.75" customHeight="1" x14ac:dyDescent="0.2">
      <c r="A639" s="27"/>
      <c r="B639" s="27"/>
      <c r="C639" s="27"/>
      <c r="D639" s="27"/>
      <c r="E639" s="27"/>
      <c r="F639" s="27"/>
      <c r="G639" s="27"/>
      <c r="H639" s="27"/>
      <c r="I639" s="27"/>
      <c r="J639" s="27"/>
      <c r="K639" s="34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spans="1:26" ht="12.75" customHeight="1" x14ac:dyDescent="0.2">
      <c r="A640" s="27"/>
      <c r="B640" s="27"/>
      <c r="C640" s="27"/>
      <c r="D640" s="27"/>
      <c r="E640" s="27"/>
      <c r="F640" s="27"/>
      <c r="G640" s="27"/>
      <c r="H640" s="27"/>
      <c r="I640" s="27"/>
      <c r="J640" s="27"/>
      <c r="K640" s="34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spans="1:26" ht="12.75" customHeight="1" x14ac:dyDescent="0.2">
      <c r="A641" s="27"/>
      <c r="B641" s="27"/>
      <c r="C641" s="27"/>
      <c r="D641" s="27"/>
      <c r="E641" s="27"/>
      <c r="F641" s="27"/>
      <c r="G641" s="27"/>
      <c r="H641" s="27"/>
      <c r="I641" s="27"/>
      <c r="J641" s="27"/>
      <c r="K641" s="34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spans="1:26" ht="12.75" customHeight="1" x14ac:dyDescent="0.2">
      <c r="A642" s="27"/>
      <c r="B642" s="27"/>
      <c r="C642" s="27"/>
      <c r="D642" s="27"/>
      <c r="E642" s="27"/>
      <c r="F642" s="27"/>
      <c r="G642" s="27"/>
      <c r="H642" s="27"/>
      <c r="I642" s="27"/>
      <c r="J642" s="27"/>
      <c r="K642" s="34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spans="1:26" ht="12.75" customHeight="1" x14ac:dyDescent="0.2">
      <c r="A643" s="27"/>
      <c r="B643" s="27"/>
      <c r="C643" s="27"/>
      <c r="D643" s="27"/>
      <c r="E643" s="27"/>
      <c r="F643" s="27"/>
      <c r="G643" s="27"/>
      <c r="H643" s="27"/>
      <c r="I643" s="27"/>
      <c r="J643" s="27"/>
      <c r="K643" s="34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spans="1:26" ht="12.75" customHeight="1" x14ac:dyDescent="0.2">
      <c r="A644" s="27"/>
      <c r="B644" s="27"/>
      <c r="C644" s="27"/>
      <c r="D644" s="27"/>
      <c r="E644" s="27"/>
      <c r="F644" s="27"/>
      <c r="G644" s="27"/>
      <c r="H644" s="27"/>
      <c r="I644" s="27"/>
      <c r="J644" s="27"/>
      <c r="K644" s="34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spans="1:26" ht="12.75" customHeight="1" x14ac:dyDescent="0.2">
      <c r="A645" s="27"/>
      <c r="B645" s="27"/>
      <c r="C645" s="27"/>
      <c r="D645" s="27"/>
      <c r="E645" s="27"/>
      <c r="F645" s="27"/>
      <c r="G645" s="27"/>
      <c r="H645" s="27"/>
      <c r="I645" s="27"/>
      <c r="J645" s="27"/>
      <c r="K645" s="34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spans="1:26" ht="12.75" customHeight="1" x14ac:dyDescent="0.2">
      <c r="A646" s="27"/>
      <c r="B646" s="27"/>
      <c r="C646" s="27"/>
      <c r="D646" s="27"/>
      <c r="E646" s="27"/>
      <c r="F646" s="27"/>
      <c r="G646" s="27"/>
      <c r="H646" s="27"/>
      <c r="I646" s="27"/>
      <c r="J646" s="27"/>
      <c r="K646" s="34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spans="1:26" ht="12.75" customHeight="1" x14ac:dyDescent="0.2">
      <c r="A647" s="27"/>
      <c r="B647" s="27"/>
      <c r="C647" s="27"/>
      <c r="D647" s="27"/>
      <c r="E647" s="27"/>
      <c r="F647" s="27"/>
      <c r="G647" s="27"/>
      <c r="H647" s="27"/>
      <c r="I647" s="27"/>
      <c r="J647" s="27"/>
      <c r="K647" s="34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spans="1:26" ht="12.75" customHeight="1" x14ac:dyDescent="0.2">
      <c r="A648" s="27"/>
      <c r="B648" s="27"/>
      <c r="C648" s="27"/>
      <c r="D648" s="27"/>
      <c r="E648" s="27"/>
      <c r="F648" s="27"/>
      <c r="G648" s="27"/>
      <c r="H648" s="27"/>
      <c r="I648" s="27"/>
      <c r="J648" s="27"/>
      <c r="K648" s="34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spans="1:26" ht="12.75" customHeight="1" x14ac:dyDescent="0.2">
      <c r="A649" s="27"/>
      <c r="B649" s="27"/>
      <c r="C649" s="27"/>
      <c r="D649" s="27"/>
      <c r="E649" s="27"/>
      <c r="F649" s="27"/>
      <c r="G649" s="27"/>
      <c r="H649" s="27"/>
      <c r="I649" s="27"/>
      <c r="J649" s="27"/>
      <c r="K649" s="34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spans="1:26" ht="12.75" customHeight="1" x14ac:dyDescent="0.2">
      <c r="A650" s="27"/>
      <c r="B650" s="27"/>
      <c r="C650" s="27"/>
      <c r="D650" s="27"/>
      <c r="E650" s="27"/>
      <c r="F650" s="27"/>
      <c r="G650" s="27"/>
      <c r="H650" s="27"/>
      <c r="I650" s="27"/>
      <c r="J650" s="27"/>
      <c r="K650" s="34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spans="1:26" ht="12.75" customHeight="1" x14ac:dyDescent="0.2">
      <c r="A651" s="27"/>
      <c r="B651" s="27"/>
      <c r="C651" s="27"/>
      <c r="D651" s="27"/>
      <c r="E651" s="27"/>
      <c r="F651" s="27"/>
      <c r="G651" s="27"/>
      <c r="H651" s="27"/>
      <c r="I651" s="27"/>
      <c r="J651" s="27"/>
      <c r="K651" s="34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spans="1:26" ht="12.75" customHeight="1" x14ac:dyDescent="0.2">
      <c r="A652" s="27"/>
      <c r="B652" s="27"/>
      <c r="C652" s="27"/>
      <c r="D652" s="27"/>
      <c r="E652" s="27"/>
      <c r="F652" s="27"/>
      <c r="G652" s="27"/>
      <c r="H652" s="27"/>
      <c r="I652" s="27"/>
      <c r="J652" s="27"/>
      <c r="K652" s="34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spans="1:26" ht="12.75" customHeight="1" x14ac:dyDescent="0.2">
      <c r="A653" s="27"/>
      <c r="B653" s="27"/>
      <c r="C653" s="27"/>
      <c r="D653" s="27"/>
      <c r="E653" s="27"/>
      <c r="F653" s="27"/>
      <c r="G653" s="27"/>
      <c r="H653" s="27"/>
      <c r="I653" s="27"/>
      <c r="J653" s="27"/>
      <c r="K653" s="34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spans="1:26" ht="12.75" customHeight="1" x14ac:dyDescent="0.2">
      <c r="A654" s="27"/>
      <c r="B654" s="27"/>
      <c r="C654" s="27"/>
      <c r="D654" s="27"/>
      <c r="E654" s="27"/>
      <c r="F654" s="27"/>
      <c r="G654" s="27"/>
      <c r="H654" s="27"/>
      <c r="I654" s="27"/>
      <c r="J654" s="27"/>
      <c r="K654" s="34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spans="1:26" ht="12.75" customHeight="1" x14ac:dyDescent="0.2">
      <c r="A655" s="27"/>
      <c r="B655" s="27"/>
      <c r="C655" s="27"/>
      <c r="D655" s="27"/>
      <c r="E655" s="27"/>
      <c r="F655" s="27"/>
      <c r="G655" s="27"/>
      <c r="H655" s="27"/>
      <c r="I655" s="27"/>
      <c r="J655" s="27"/>
      <c r="K655" s="34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spans="1:26" ht="12.75" customHeight="1" x14ac:dyDescent="0.2">
      <c r="A656" s="27"/>
      <c r="B656" s="27"/>
      <c r="C656" s="27"/>
      <c r="D656" s="27"/>
      <c r="E656" s="27"/>
      <c r="F656" s="27"/>
      <c r="G656" s="27"/>
      <c r="H656" s="27"/>
      <c r="I656" s="27"/>
      <c r="J656" s="27"/>
      <c r="K656" s="34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spans="1:26" ht="12.75" customHeight="1" x14ac:dyDescent="0.2">
      <c r="A657" s="27"/>
      <c r="B657" s="27"/>
      <c r="C657" s="27"/>
      <c r="D657" s="27"/>
      <c r="E657" s="27"/>
      <c r="F657" s="27"/>
      <c r="G657" s="27"/>
      <c r="H657" s="27"/>
      <c r="I657" s="27"/>
      <c r="J657" s="27"/>
      <c r="K657" s="34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spans="1:26" ht="12.75" customHeight="1" x14ac:dyDescent="0.2">
      <c r="A658" s="27"/>
      <c r="B658" s="27"/>
      <c r="C658" s="27"/>
      <c r="D658" s="27"/>
      <c r="E658" s="27"/>
      <c r="F658" s="27"/>
      <c r="G658" s="27"/>
      <c r="H658" s="27"/>
      <c r="I658" s="27"/>
      <c r="J658" s="27"/>
      <c r="K658" s="34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spans="1:26" ht="12.75" customHeight="1" x14ac:dyDescent="0.2">
      <c r="A659" s="27"/>
      <c r="B659" s="27"/>
      <c r="C659" s="27"/>
      <c r="D659" s="27"/>
      <c r="E659" s="27"/>
      <c r="F659" s="27"/>
      <c r="G659" s="27"/>
      <c r="H659" s="27"/>
      <c r="I659" s="27"/>
      <c r="J659" s="27"/>
      <c r="K659" s="34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spans="1:26" ht="12.75" customHeight="1" x14ac:dyDescent="0.2">
      <c r="A660" s="27"/>
      <c r="B660" s="27"/>
      <c r="C660" s="27"/>
      <c r="D660" s="27"/>
      <c r="E660" s="27"/>
      <c r="F660" s="27"/>
      <c r="G660" s="27"/>
      <c r="H660" s="27"/>
      <c r="I660" s="27"/>
      <c r="J660" s="27"/>
      <c r="K660" s="34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spans="1:26" ht="12.75" customHeight="1" x14ac:dyDescent="0.2">
      <c r="A661" s="27"/>
      <c r="B661" s="27"/>
      <c r="C661" s="27"/>
      <c r="D661" s="27"/>
      <c r="E661" s="27"/>
      <c r="F661" s="27"/>
      <c r="G661" s="27"/>
      <c r="H661" s="27"/>
      <c r="I661" s="27"/>
      <c r="J661" s="27"/>
      <c r="K661" s="34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spans="1:26" ht="12.75" customHeight="1" x14ac:dyDescent="0.2">
      <c r="A662" s="27"/>
      <c r="B662" s="27"/>
      <c r="C662" s="27"/>
      <c r="D662" s="27"/>
      <c r="E662" s="27"/>
      <c r="F662" s="27"/>
      <c r="G662" s="27"/>
      <c r="H662" s="27"/>
      <c r="I662" s="27"/>
      <c r="J662" s="27"/>
      <c r="K662" s="34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spans="1:26" ht="12.75" customHeight="1" x14ac:dyDescent="0.2">
      <c r="A663" s="27"/>
      <c r="B663" s="27"/>
      <c r="C663" s="27"/>
      <c r="D663" s="27"/>
      <c r="E663" s="27"/>
      <c r="F663" s="27"/>
      <c r="G663" s="27"/>
      <c r="H663" s="27"/>
      <c r="I663" s="27"/>
      <c r="J663" s="27"/>
      <c r="K663" s="34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spans="1:26" ht="12.75" customHeight="1" x14ac:dyDescent="0.2">
      <c r="A664" s="27"/>
      <c r="B664" s="27"/>
      <c r="C664" s="27"/>
      <c r="D664" s="27"/>
      <c r="E664" s="27"/>
      <c r="F664" s="27"/>
      <c r="G664" s="27"/>
      <c r="H664" s="27"/>
      <c r="I664" s="27"/>
      <c r="J664" s="27"/>
      <c r="K664" s="34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spans="1:26" ht="12.75" customHeight="1" x14ac:dyDescent="0.2">
      <c r="A665" s="27"/>
      <c r="B665" s="27"/>
      <c r="C665" s="27"/>
      <c r="D665" s="27"/>
      <c r="E665" s="27"/>
      <c r="F665" s="27"/>
      <c r="G665" s="27"/>
      <c r="H665" s="27"/>
      <c r="I665" s="27"/>
      <c r="J665" s="27"/>
      <c r="K665" s="34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spans="1:26" ht="12.75" customHeight="1" x14ac:dyDescent="0.2">
      <c r="A666" s="27"/>
      <c r="B666" s="27"/>
      <c r="C666" s="27"/>
      <c r="D666" s="27"/>
      <c r="E666" s="27"/>
      <c r="F666" s="27"/>
      <c r="G666" s="27"/>
      <c r="H666" s="27"/>
      <c r="I666" s="27"/>
      <c r="J666" s="27"/>
      <c r="K666" s="34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spans="1:26" ht="12.75" customHeight="1" x14ac:dyDescent="0.2">
      <c r="A667" s="27"/>
      <c r="B667" s="27"/>
      <c r="C667" s="27"/>
      <c r="D667" s="27"/>
      <c r="E667" s="27"/>
      <c r="F667" s="27"/>
      <c r="G667" s="27"/>
      <c r="H667" s="27"/>
      <c r="I667" s="27"/>
      <c r="J667" s="27"/>
      <c r="K667" s="34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spans="1:26" ht="12.75" customHeight="1" x14ac:dyDescent="0.2">
      <c r="A668" s="27"/>
      <c r="B668" s="27"/>
      <c r="C668" s="27"/>
      <c r="D668" s="27"/>
      <c r="E668" s="27"/>
      <c r="F668" s="27"/>
      <c r="G668" s="27"/>
      <c r="H668" s="27"/>
      <c r="I668" s="27"/>
      <c r="J668" s="27"/>
      <c r="K668" s="34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spans="1:26" ht="12.75" customHeight="1" x14ac:dyDescent="0.2">
      <c r="A669" s="27"/>
      <c r="B669" s="27"/>
      <c r="C669" s="27"/>
      <c r="D669" s="27"/>
      <c r="E669" s="27"/>
      <c r="F669" s="27"/>
      <c r="G669" s="27"/>
      <c r="H669" s="27"/>
      <c r="I669" s="27"/>
      <c r="J669" s="27"/>
      <c r="K669" s="34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spans="1:26" ht="12.75" customHeight="1" x14ac:dyDescent="0.2">
      <c r="A670" s="27"/>
      <c r="B670" s="27"/>
      <c r="C670" s="27"/>
      <c r="D670" s="27"/>
      <c r="E670" s="27"/>
      <c r="F670" s="27"/>
      <c r="G670" s="27"/>
      <c r="H670" s="27"/>
      <c r="I670" s="27"/>
      <c r="J670" s="27"/>
      <c r="K670" s="34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spans="1:26" ht="12.75" customHeight="1" x14ac:dyDescent="0.2">
      <c r="A671" s="27"/>
      <c r="B671" s="27"/>
      <c r="C671" s="27"/>
      <c r="D671" s="27"/>
      <c r="E671" s="27"/>
      <c r="F671" s="27"/>
      <c r="G671" s="27"/>
      <c r="H671" s="27"/>
      <c r="I671" s="27"/>
      <c r="J671" s="27"/>
      <c r="K671" s="34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spans="1:26" ht="12.75" customHeight="1" x14ac:dyDescent="0.2">
      <c r="A672" s="27"/>
      <c r="B672" s="27"/>
      <c r="C672" s="27"/>
      <c r="D672" s="27"/>
      <c r="E672" s="27"/>
      <c r="F672" s="27"/>
      <c r="G672" s="27"/>
      <c r="H672" s="27"/>
      <c r="I672" s="27"/>
      <c r="J672" s="27"/>
      <c r="K672" s="34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spans="1:26" ht="12.75" customHeight="1" x14ac:dyDescent="0.2">
      <c r="A673" s="27"/>
      <c r="B673" s="27"/>
      <c r="C673" s="27"/>
      <c r="D673" s="27"/>
      <c r="E673" s="27"/>
      <c r="F673" s="27"/>
      <c r="G673" s="27"/>
      <c r="H673" s="27"/>
      <c r="I673" s="27"/>
      <c r="J673" s="27"/>
      <c r="K673" s="34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spans="1:26" ht="12.75" customHeight="1" x14ac:dyDescent="0.2">
      <c r="A674" s="27"/>
      <c r="B674" s="27"/>
      <c r="C674" s="27"/>
      <c r="D674" s="27"/>
      <c r="E674" s="27"/>
      <c r="F674" s="27"/>
      <c r="G674" s="27"/>
      <c r="H674" s="27"/>
      <c r="I674" s="27"/>
      <c r="J674" s="27"/>
      <c r="K674" s="34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spans="1:26" ht="12.75" customHeight="1" x14ac:dyDescent="0.2">
      <c r="A675" s="27"/>
      <c r="B675" s="27"/>
      <c r="C675" s="27"/>
      <c r="D675" s="27"/>
      <c r="E675" s="27"/>
      <c r="F675" s="27"/>
      <c r="G675" s="27"/>
      <c r="H675" s="27"/>
      <c r="I675" s="27"/>
      <c r="J675" s="27"/>
      <c r="K675" s="34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spans="1:26" ht="12.75" customHeight="1" x14ac:dyDescent="0.2">
      <c r="A676" s="27"/>
      <c r="B676" s="27"/>
      <c r="C676" s="27"/>
      <c r="D676" s="27"/>
      <c r="E676" s="27"/>
      <c r="F676" s="27"/>
      <c r="G676" s="27"/>
      <c r="H676" s="27"/>
      <c r="I676" s="27"/>
      <c r="J676" s="27"/>
      <c r="K676" s="34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spans="1:26" ht="12.75" customHeight="1" x14ac:dyDescent="0.2">
      <c r="A677" s="27"/>
      <c r="B677" s="27"/>
      <c r="C677" s="27"/>
      <c r="D677" s="27"/>
      <c r="E677" s="27"/>
      <c r="F677" s="27"/>
      <c r="G677" s="27"/>
      <c r="H677" s="27"/>
      <c r="I677" s="27"/>
      <c r="J677" s="27"/>
      <c r="K677" s="34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spans="1:26" ht="12.75" customHeight="1" x14ac:dyDescent="0.2">
      <c r="A678" s="27"/>
      <c r="B678" s="27"/>
      <c r="C678" s="27"/>
      <c r="D678" s="27"/>
      <c r="E678" s="27"/>
      <c r="F678" s="27"/>
      <c r="G678" s="27"/>
      <c r="H678" s="27"/>
      <c r="I678" s="27"/>
      <c r="J678" s="27"/>
      <c r="K678" s="34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spans="1:26" ht="12.75" customHeight="1" x14ac:dyDescent="0.2">
      <c r="A679" s="27"/>
      <c r="B679" s="27"/>
      <c r="C679" s="27"/>
      <c r="D679" s="27"/>
      <c r="E679" s="27"/>
      <c r="F679" s="27"/>
      <c r="G679" s="27"/>
      <c r="H679" s="27"/>
      <c r="I679" s="27"/>
      <c r="J679" s="27"/>
      <c r="K679" s="34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spans="1:26" ht="12.75" customHeight="1" x14ac:dyDescent="0.2">
      <c r="A680" s="27"/>
      <c r="B680" s="27"/>
      <c r="C680" s="27"/>
      <c r="D680" s="27"/>
      <c r="E680" s="27"/>
      <c r="F680" s="27"/>
      <c r="G680" s="27"/>
      <c r="H680" s="27"/>
      <c r="I680" s="27"/>
      <c r="J680" s="27"/>
      <c r="K680" s="34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spans="1:26" ht="12.75" customHeight="1" x14ac:dyDescent="0.2">
      <c r="A681" s="27"/>
      <c r="B681" s="27"/>
      <c r="C681" s="27"/>
      <c r="D681" s="27"/>
      <c r="E681" s="27"/>
      <c r="F681" s="27"/>
      <c r="G681" s="27"/>
      <c r="H681" s="27"/>
      <c r="I681" s="27"/>
      <c r="J681" s="27"/>
      <c r="K681" s="34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spans="1:26" ht="12.75" customHeight="1" x14ac:dyDescent="0.2">
      <c r="A682" s="27"/>
      <c r="B682" s="27"/>
      <c r="C682" s="27"/>
      <c r="D682" s="27"/>
      <c r="E682" s="27"/>
      <c r="F682" s="27"/>
      <c r="G682" s="27"/>
      <c r="H682" s="27"/>
      <c r="I682" s="27"/>
      <c r="J682" s="27"/>
      <c r="K682" s="34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spans="1:26" ht="12.75" customHeight="1" x14ac:dyDescent="0.2">
      <c r="A683" s="27"/>
      <c r="B683" s="27"/>
      <c r="C683" s="27"/>
      <c r="D683" s="27"/>
      <c r="E683" s="27"/>
      <c r="F683" s="27"/>
      <c r="G683" s="27"/>
      <c r="H683" s="27"/>
      <c r="I683" s="27"/>
      <c r="J683" s="27"/>
      <c r="K683" s="34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spans="1:26" ht="12.75" customHeight="1" x14ac:dyDescent="0.2">
      <c r="A684" s="27"/>
      <c r="B684" s="27"/>
      <c r="C684" s="27"/>
      <c r="D684" s="27"/>
      <c r="E684" s="27"/>
      <c r="F684" s="27"/>
      <c r="G684" s="27"/>
      <c r="H684" s="27"/>
      <c r="I684" s="27"/>
      <c r="J684" s="27"/>
      <c r="K684" s="34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spans="1:26" ht="12.75" customHeight="1" x14ac:dyDescent="0.2">
      <c r="A685" s="27"/>
      <c r="B685" s="27"/>
      <c r="C685" s="27"/>
      <c r="D685" s="27"/>
      <c r="E685" s="27"/>
      <c r="F685" s="27"/>
      <c r="G685" s="27"/>
      <c r="H685" s="27"/>
      <c r="I685" s="27"/>
      <c r="J685" s="27"/>
      <c r="K685" s="34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spans="1:26" ht="12.75" customHeight="1" x14ac:dyDescent="0.2">
      <c r="A686" s="27"/>
      <c r="B686" s="27"/>
      <c r="C686" s="27"/>
      <c r="D686" s="27"/>
      <c r="E686" s="27"/>
      <c r="F686" s="27"/>
      <c r="G686" s="27"/>
      <c r="H686" s="27"/>
      <c r="I686" s="27"/>
      <c r="J686" s="27"/>
      <c r="K686" s="34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spans="1:26" ht="12.75" customHeight="1" x14ac:dyDescent="0.2">
      <c r="A687" s="27"/>
      <c r="B687" s="27"/>
      <c r="C687" s="27"/>
      <c r="D687" s="27"/>
      <c r="E687" s="27"/>
      <c r="F687" s="27"/>
      <c r="G687" s="27"/>
      <c r="H687" s="27"/>
      <c r="I687" s="27"/>
      <c r="J687" s="27"/>
      <c r="K687" s="34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spans="1:26" ht="12.75" customHeight="1" x14ac:dyDescent="0.2">
      <c r="A688" s="27"/>
      <c r="B688" s="27"/>
      <c r="C688" s="27"/>
      <c r="D688" s="27"/>
      <c r="E688" s="27"/>
      <c r="F688" s="27"/>
      <c r="G688" s="27"/>
      <c r="H688" s="27"/>
      <c r="I688" s="27"/>
      <c r="J688" s="27"/>
      <c r="K688" s="34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spans="1:26" ht="12.75" customHeight="1" x14ac:dyDescent="0.2">
      <c r="A689" s="27"/>
      <c r="B689" s="27"/>
      <c r="C689" s="27"/>
      <c r="D689" s="27"/>
      <c r="E689" s="27"/>
      <c r="F689" s="27"/>
      <c r="G689" s="27"/>
      <c r="H689" s="27"/>
      <c r="I689" s="27"/>
      <c r="J689" s="27"/>
      <c r="K689" s="34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spans="1:26" ht="12.75" customHeight="1" x14ac:dyDescent="0.2">
      <c r="A690" s="27"/>
      <c r="B690" s="27"/>
      <c r="C690" s="27"/>
      <c r="D690" s="27"/>
      <c r="E690" s="27"/>
      <c r="F690" s="27"/>
      <c r="G690" s="27"/>
      <c r="H690" s="27"/>
      <c r="I690" s="27"/>
      <c r="J690" s="27"/>
      <c r="K690" s="34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spans="1:26" ht="12.75" customHeight="1" x14ac:dyDescent="0.2">
      <c r="A691" s="27"/>
      <c r="B691" s="27"/>
      <c r="C691" s="27"/>
      <c r="D691" s="27"/>
      <c r="E691" s="27"/>
      <c r="F691" s="27"/>
      <c r="G691" s="27"/>
      <c r="H691" s="27"/>
      <c r="I691" s="27"/>
      <c r="J691" s="27"/>
      <c r="K691" s="34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spans="1:26" ht="12.75" customHeight="1" x14ac:dyDescent="0.2">
      <c r="A692" s="27"/>
      <c r="B692" s="27"/>
      <c r="C692" s="27"/>
      <c r="D692" s="27"/>
      <c r="E692" s="27"/>
      <c r="F692" s="27"/>
      <c r="G692" s="27"/>
      <c r="H692" s="27"/>
      <c r="I692" s="27"/>
      <c r="J692" s="27"/>
      <c r="K692" s="34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spans="1:26" ht="12.75" customHeight="1" x14ac:dyDescent="0.2">
      <c r="A693" s="27"/>
      <c r="B693" s="27"/>
      <c r="C693" s="27"/>
      <c r="D693" s="27"/>
      <c r="E693" s="27"/>
      <c r="F693" s="27"/>
      <c r="G693" s="27"/>
      <c r="H693" s="27"/>
      <c r="I693" s="27"/>
      <c r="J693" s="27"/>
      <c r="K693" s="34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spans="1:26" ht="12.75" customHeight="1" x14ac:dyDescent="0.2">
      <c r="A694" s="27"/>
      <c r="B694" s="27"/>
      <c r="C694" s="27"/>
      <c r="D694" s="27"/>
      <c r="E694" s="27"/>
      <c r="F694" s="27"/>
      <c r="G694" s="27"/>
      <c r="H694" s="27"/>
      <c r="I694" s="27"/>
      <c r="J694" s="27"/>
      <c r="K694" s="34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spans="1:26" ht="12.75" customHeight="1" x14ac:dyDescent="0.2">
      <c r="A695" s="27"/>
      <c r="B695" s="27"/>
      <c r="C695" s="27"/>
      <c r="D695" s="27"/>
      <c r="E695" s="27"/>
      <c r="F695" s="27"/>
      <c r="G695" s="27"/>
      <c r="H695" s="27"/>
      <c r="I695" s="27"/>
      <c r="J695" s="27"/>
      <c r="K695" s="34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spans="1:26" ht="12.75" customHeight="1" x14ac:dyDescent="0.2">
      <c r="A696" s="27"/>
      <c r="B696" s="27"/>
      <c r="C696" s="27"/>
      <c r="D696" s="27"/>
      <c r="E696" s="27"/>
      <c r="F696" s="27"/>
      <c r="G696" s="27"/>
      <c r="H696" s="27"/>
      <c r="I696" s="27"/>
      <c r="J696" s="27"/>
      <c r="K696" s="34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spans="1:26" ht="12.75" customHeight="1" x14ac:dyDescent="0.2">
      <c r="A697" s="27"/>
      <c r="B697" s="27"/>
      <c r="C697" s="27"/>
      <c r="D697" s="27"/>
      <c r="E697" s="27"/>
      <c r="F697" s="27"/>
      <c r="G697" s="27"/>
      <c r="H697" s="27"/>
      <c r="I697" s="27"/>
      <c r="J697" s="27"/>
      <c r="K697" s="34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spans="1:26" ht="12.75" customHeight="1" x14ac:dyDescent="0.2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34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spans="1:26" ht="12.75" customHeight="1" x14ac:dyDescent="0.2">
      <c r="A699" s="27"/>
      <c r="B699" s="27"/>
      <c r="C699" s="27"/>
      <c r="D699" s="27"/>
      <c r="E699" s="27"/>
      <c r="F699" s="27"/>
      <c r="G699" s="27"/>
      <c r="H699" s="27"/>
      <c r="I699" s="27"/>
      <c r="J699" s="27"/>
      <c r="K699" s="34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spans="1:26" ht="12.75" customHeight="1" x14ac:dyDescent="0.2">
      <c r="A700" s="27"/>
      <c r="B700" s="27"/>
      <c r="C700" s="27"/>
      <c r="D700" s="27"/>
      <c r="E700" s="27"/>
      <c r="F700" s="27"/>
      <c r="G700" s="27"/>
      <c r="H700" s="27"/>
      <c r="I700" s="27"/>
      <c r="J700" s="27"/>
      <c r="K700" s="34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spans="1:26" ht="12.75" customHeight="1" x14ac:dyDescent="0.2">
      <c r="A701" s="27"/>
      <c r="B701" s="27"/>
      <c r="C701" s="27"/>
      <c r="D701" s="27"/>
      <c r="E701" s="27"/>
      <c r="F701" s="27"/>
      <c r="G701" s="27"/>
      <c r="H701" s="27"/>
      <c r="I701" s="27"/>
      <c r="J701" s="27"/>
      <c r="K701" s="34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spans="1:26" ht="12.75" customHeight="1" x14ac:dyDescent="0.2">
      <c r="A702" s="27"/>
      <c r="B702" s="27"/>
      <c r="C702" s="27"/>
      <c r="D702" s="27"/>
      <c r="E702" s="27"/>
      <c r="F702" s="27"/>
      <c r="G702" s="27"/>
      <c r="H702" s="27"/>
      <c r="I702" s="27"/>
      <c r="J702" s="27"/>
      <c r="K702" s="34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spans="1:26" ht="12.75" customHeight="1" x14ac:dyDescent="0.2">
      <c r="A703" s="27"/>
      <c r="B703" s="27"/>
      <c r="C703" s="27"/>
      <c r="D703" s="27"/>
      <c r="E703" s="27"/>
      <c r="F703" s="27"/>
      <c r="G703" s="27"/>
      <c r="H703" s="27"/>
      <c r="I703" s="27"/>
      <c r="J703" s="27"/>
      <c r="K703" s="34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spans="1:26" ht="12.75" customHeight="1" x14ac:dyDescent="0.2">
      <c r="A704" s="27"/>
      <c r="B704" s="27"/>
      <c r="C704" s="27"/>
      <c r="D704" s="27"/>
      <c r="E704" s="27"/>
      <c r="F704" s="27"/>
      <c r="G704" s="27"/>
      <c r="H704" s="27"/>
      <c r="I704" s="27"/>
      <c r="J704" s="27"/>
      <c r="K704" s="34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spans="1:26" ht="12.75" customHeight="1" x14ac:dyDescent="0.2">
      <c r="A705" s="27"/>
      <c r="B705" s="27"/>
      <c r="C705" s="27"/>
      <c r="D705" s="27"/>
      <c r="E705" s="27"/>
      <c r="F705" s="27"/>
      <c r="G705" s="27"/>
      <c r="H705" s="27"/>
      <c r="I705" s="27"/>
      <c r="J705" s="27"/>
      <c r="K705" s="34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spans="1:26" ht="12.75" customHeight="1" x14ac:dyDescent="0.2">
      <c r="A706" s="27"/>
      <c r="B706" s="27"/>
      <c r="C706" s="27"/>
      <c r="D706" s="27"/>
      <c r="E706" s="27"/>
      <c r="F706" s="27"/>
      <c r="G706" s="27"/>
      <c r="H706" s="27"/>
      <c r="I706" s="27"/>
      <c r="J706" s="27"/>
      <c r="K706" s="34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spans="1:26" ht="12.75" customHeight="1" x14ac:dyDescent="0.2">
      <c r="A707" s="27"/>
      <c r="B707" s="27"/>
      <c r="C707" s="27"/>
      <c r="D707" s="27"/>
      <c r="E707" s="27"/>
      <c r="F707" s="27"/>
      <c r="G707" s="27"/>
      <c r="H707" s="27"/>
      <c r="I707" s="27"/>
      <c r="J707" s="27"/>
      <c r="K707" s="34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spans="1:26" ht="12.75" customHeight="1" x14ac:dyDescent="0.2">
      <c r="A708" s="27"/>
      <c r="B708" s="27"/>
      <c r="C708" s="27"/>
      <c r="D708" s="27"/>
      <c r="E708" s="27"/>
      <c r="F708" s="27"/>
      <c r="G708" s="27"/>
      <c r="H708" s="27"/>
      <c r="I708" s="27"/>
      <c r="J708" s="27"/>
      <c r="K708" s="34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spans="1:26" ht="12.75" customHeight="1" x14ac:dyDescent="0.2">
      <c r="A709" s="27"/>
      <c r="B709" s="27"/>
      <c r="C709" s="27"/>
      <c r="D709" s="27"/>
      <c r="E709" s="27"/>
      <c r="F709" s="27"/>
      <c r="G709" s="27"/>
      <c r="H709" s="27"/>
      <c r="I709" s="27"/>
      <c r="J709" s="27"/>
      <c r="K709" s="34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spans="1:26" ht="12.75" customHeight="1" x14ac:dyDescent="0.2">
      <c r="A710" s="27"/>
      <c r="B710" s="27"/>
      <c r="C710" s="27"/>
      <c r="D710" s="27"/>
      <c r="E710" s="27"/>
      <c r="F710" s="27"/>
      <c r="G710" s="27"/>
      <c r="H710" s="27"/>
      <c r="I710" s="27"/>
      <c r="J710" s="27"/>
      <c r="K710" s="34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spans="1:26" ht="12.75" customHeight="1" x14ac:dyDescent="0.2">
      <c r="A711" s="27"/>
      <c r="B711" s="27"/>
      <c r="C711" s="27"/>
      <c r="D711" s="27"/>
      <c r="E711" s="27"/>
      <c r="F711" s="27"/>
      <c r="G711" s="27"/>
      <c r="H711" s="27"/>
      <c r="I711" s="27"/>
      <c r="J711" s="27"/>
      <c r="K711" s="34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spans="1:26" ht="12.75" customHeight="1" x14ac:dyDescent="0.2">
      <c r="A712" s="27"/>
      <c r="B712" s="27"/>
      <c r="C712" s="27"/>
      <c r="D712" s="27"/>
      <c r="E712" s="27"/>
      <c r="F712" s="27"/>
      <c r="G712" s="27"/>
      <c r="H712" s="27"/>
      <c r="I712" s="27"/>
      <c r="J712" s="27"/>
      <c r="K712" s="34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spans="1:26" ht="12.75" customHeight="1" x14ac:dyDescent="0.2">
      <c r="A713" s="27"/>
      <c r="B713" s="27"/>
      <c r="C713" s="27"/>
      <c r="D713" s="27"/>
      <c r="E713" s="27"/>
      <c r="F713" s="27"/>
      <c r="G713" s="27"/>
      <c r="H713" s="27"/>
      <c r="I713" s="27"/>
      <c r="J713" s="27"/>
      <c r="K713" s="34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spans="1:26" ht="12.75" customHeight="1" x14ac:dyDescent="0.2">
      <c r="A714" s="27"/>
      <c r="B714" s="27"/>
      <c r="C714" s="27"/>
      <c r="D714" s="27"/>
      <c r="E714" s="27"/>
      <c r="F714" s="27"/>
      <c r="G714" s="27"/>
      <c r="H714" s="27"/>
      <c r="I714" s="27"/>
      <c r="J714" s="27"/>
      <c r="K714" s="34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spans="1:26" ht="12.75" customHeight="1" x14ac:dyDescent="0.2">
      <c r="A715" s="27"/>
      <c r="B715" s="27"/>
      <c r="C715" s="27"/>
      <c r="D715" s="27"/>
      <c r="E715" s="27"/>
      <c r="F715" s="27"/>
      <c r="G715" s="27"/>
      <c r="H715" s="27"/>
      <c r="I715" s="27"/>
      <c r="J715" s="27"/>
      <c r="K715" s="34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spans="1:26" ht="12.75" customHeight="1" x14ac:dyDescent="0.2">
      <c r="A716" s="27"/>
      <c r="B716" s="27"/>
      <c r="C716" s="27"/>
      <c r="D716" s="27"/>
      <c r="E716" s="27"/>
      <c r="F716" s="27"/>
      <c r="G716" s="27"/>
      <c r="H716" s="27"/>
      <c r="I716" s="27"/>
      <c r="J716" s="27"/>
      <c r="K716" s="34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spans="1:26" ht="12.75" customHeight="1" x14ac:dyDescent="0.2">
      <c r="A717" s="27"/>
      <c r="B717" s="27"/>
      <c r="C717" s="27"/>
      <c r="D717" s="27"/>
      <c r="E717" s="27"/>
      <c r="F717" s="27"/>
      <c r="G717" s="27"/>
      <c r="H717" s="27"/>
      <c r="I717" s="27"/>
      <c r="J717" s="27"/>
      <c r="K717" s="34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spans="1:26" ht="12.75" customHeight="1" x14ac:dyDescent="0.2">
      <c r="A718" s="27"/>
      <c r="B718" s="27"/>
      <c r="C718" s="27"/>
      <c r="D718" s="27"/>
      <c r="E718" s="27"/>
      <c r="F718" s="27"/>
      <c r="G718" s="27"/>
      <c r="H718" s="27"/>
      <c r="I718" s="27"/>
      <c r="J718" s="27"/>
      <c r="K718" s="34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spans="1:26" ht="12.75" customHeight="1" x14ac:dyDescent="0.2">
      <c r="A719" s="27"/>
      <c r="B719" s="27"/>
      <c r="C719" s="27"/>
      <c r="D719" s="27"/>
      <c r="E719" s="27"/>
      <c r="F719" s="27"/>
      <c r="G719" s="27"/>
      <c r="H719" s="27"/>
      <c r="I719" s="27"/>
      <c r="J719" s="27"/>
      <c r="K719" s="34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spans="1:26" ht="12.75" customHeight="1" x14ac:dyDescent="0.2">
      <c r="A720" s="27"/>
      <c r="B720" s="27"/>
      <c r="C720" s="27"/>
      <c r="D720" s="27"/>
      <c r="E720" s="27"/>
      <c r="F720" s="27"/>
      <c r="G720" s="27"/>
      <c r="H720" s="27"/>
      <c r="I720" s="27"/>
      <c r="J720" s="27"/>
      <c r="K720" s="34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spans="1:26" ht="12.75" customHeight="1" x14ac:dyDescent="0.2">
      <c r="A721" s="27"/>
      <c r="B721" s="27"/>
      <c r="C721" s="27"/>
      <c r="D721" s="27"/>
      <c r="E721" s="27"/>
      <c r="F721" s="27"/>
      <c r="G721" s="27"/>
      <c r="H721" s="27"/>
      <c r="I721" s="27"/>
      <c r="J721" s="27"/>
      <c r="K721" s="34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spans="1:26" ht="12.75" customHeight="1" x14ac:dyDescent="0.2">
      <c r="A722" s="27"/>
      <c r="B722" s="27"/>
      <c r="C722" s="27"/>
      <c r="D722" s="27"/>
      <c r="E722" s="27"/>
      <c r="F722" s="27"/>
      <c r="G722" s="27"/>
      <c r="H722" s="27"/>
      <c r="I722" s="27"/>
      <c r="J722" s="27"/>
      <c r="K722" s="34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spans="1:26" ht="12.75" customHeight="1" x14ac:dyDescent="0.2">
      <c r="A723" s="27"/>
      <c r="B723" s="27"/>
      <c r="C723" s="27"/>
      <c r="D723" s="27"/>
      <c r="E723" s="27"/>
      <c r="F723" s="27"/>
      <c r="G723" s="27"/>
      <c r="H723" s="27"/>
      <c r="I723" s="27"/>
      <c r="J723" s="27"/>
      <c r="K723" s="34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spans="1:26" ht="12.75" customHeight="1" x14ac:dyDescent="0.2">
      <c r="A724" s="27"/>
      <c r="B724" s="27"/>
      <c r="C724" s="27"/>
      <c r="D724" s="27"/>
      <c r="E724" s="27"/>
      <c r="F724" s="27"/>
      <c r="G724" s="27"/>
      <c r="H724" s="27"/>
      <c r="I724" s="27"/>
      <c r="J724" s="27"/>
      <c r="K724" s="34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spans="1:26" ht="12.75" customHeight="1" x14ac:dyDescent="0.2">
      <c r="A725" s="27"/>
      <c r="B725" s="27"/>
      <c r="C725" s="27"/>
      <c r="D725" s="27"/>
      <c r="E725" s="27"/>
      <c r="F725" s="27"/>
      <c r="G725" s="27"/>
      <c r="H725" s="27"/>
      <c r="I725" s="27"/>
      <c r="J725" s="27"/>
      <c r="K725" s="34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spans="1:26" ht="12.75" customHeight="1" x14ac:dyDescent="0.2">
      <c r="A726" s="27"/>
      <c r="B726" s="27"/>
      <c r="C726" s="27"/>
      <c r="D726" s="27"/>
      <c r="E726" s="27"/>
      <c r="F726" s="27"/>
      <c r="G726" s="27"/>
      <c r="H726" s="27"/>
      <c r="I726" s="27"/>
      <c r="J726" s="27"/>
      <c r="K726" s="34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spans="1:26" ht="12.75" customHeight="1" x14ac:dyDescent="0.2">
      <c r="A727" s="27"/>
      <c r="B727" s="27"/>
      <c r="C727" s="27"/>
      <c r="D727" s="27"/>
      <c r="E727" s="27"/>
      <c r="F727" s="27"/>
      <c r="G727" s="27"/>
      <c r="H727" s="27"/>
      <c r="I727" s="27"/>
      <c r="J727" s="27"/>
      <c r="K727" s="34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spans="1:26" ht="12.75" customHeight="1" x14ac:dyDescent="0.2">
      <c r="A728" s="27"/>
      <c r="B728" s="27"/>
      <c r="C728" s="27"/>
      <c r="D728" s="27"/>
      <c r="E728" s="27"/>
      <c r="F728" s="27"/>
      <c r="G728" s="27"/>
      <c r="H728" s="27"/>
      <c r="I728" s="27"/>
      <c r="J728" s="27"/>
      <c r="K728" s="34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spans="1:26" ht="12.75" customHeight="1" x14ac:dyDescent="0.2">
      <c r="A729" s="27"/>
      <c r="B729" s="27"/>
      <c r="C729" s="27"/>
      <c r="D729" s="27"/>
      <c r="E729" s="27"/>
      <c r="F729" s="27"/>
      <c r="G729" s="27"/>
      <c r="H729" s="27"/>
      <c r="I729" s="27"/>
      <c r="J729" s="27"/>
      <c r="K729" s="34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spans="1:26" ht="12.75" customHeight="1" x14ac:dyDescent="0.2">
      <c r="A730" s="27"/>
      <c r="B730" s="27"/>
      <c r="C730" s="27"/>
      <c r="D730" s="27"/>
      <c r="E730" s="27"/>
      <c r="F730" s="27"/>
      <c r="G730" s="27"/>
      <c r="H730" s="27"/>
      <c r="I730" s="27"/>
      <c r="J730" s="27"/>
      <c r="K730" s="34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spans="1:26" ht="12.75" customHeight="1" x14ac:dyDescent="0.2">
      <c r="A731" s="27"/>
      <c r="B731" s="27"/>
      <c r="C731" s="27"/>
      <c r="D731" s="27"/>
      <c r="E731" s="27"/>
      <c r="F731" s="27"/>
      <c r="G731" s="27"/>
      <c r="H731" s="27"/>
      <c r="I731" s="27"/>
      <c r="J731" s="27"/>
      <c r="K731" s="34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spans="1:26" ht="12.75" customHeight="1" x14ac:dyDescent="0.2">
      <c r="A732" s="27"/>
      <c r="B732" s="27"/>
      <c r="C732" s="27"/>
      <c r="D732" s="27"/>
      <c r="E732" s="27"/>
      <c r="F732" s="27"/>
      <c r="G732" s="27"/>
      <c r="H732" s="27"/>
      <c r="I732" s="27"/>
      <c r="J732" s="27"/>
      <c r="K732" s="34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spans="1:26" ht="12.75" customHeight="1" x14ac:dyDescent="0.2">
      <c r="A733" s="27"/>
      <c r="B733" s="27"/>
      <c r="C733" s="27"/>
      <c r="D733" s="27"/>
      <c r="E733" s="27"/>
      <c r="F733" s="27"/>
      <c r="G733" s="27"/>
      <c r="H733" s="27"/>
      <c r="I733" s="27"/>
      <c r="J733" s="27"/>
      <c r="K733" s="34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spans="1:26" ht="12.75" customHeight="1" x14ac:dyDescent="0.2">
      <c r="A734" s="27"/>
      <c r="B734" s="27"/>
      <c r="C734" s="27"/>
      <c r="D734" s="27"/>
      <c r="E734" s="27"/>
      <c r="F734" s="27"/>
      <c r="G734" s="27"/>
      <c r="H734" s="27"/>
      <c r="I734" s="27"/>
      <c r="J734" s="27"/>
      <c r="K734" s="34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spans="1:26" ht="12.75" customHeight="1" x14ac:dyDescent="0.2">
      <c r="A735" s="27"/>
      <c r="B735" s="27"/>
      <c r="C735" s="27"/>
      <c r="D735" s="27"/>
      <c r="E735" s="27"/>
      <c r="F735" s="27"/>
      <c r="G735" s="27"/>
      <c r="H735" s="27"/>
      <c r="I735" s="27"/>
      <c r="J735" s="27"/>
      <c r="K735" s="34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spans="1:26" ht="12.75" customHeight="1" x14ac:dyDescent="0.2">
      <c r="A736" s="27"/>
      <c r="B736" s="27"/>
      <c r="C736" s="27"/>
      <c r="D736" s="27"/>
      <c r="E736" s="27"/>
      <c r="F736" s="27"/>
      <c r="G736" s="27"/>
      <c r="H736" s="27"/>
      <c r="I736" s="27"/>
      <c r="J736" s="27"/>
      <c r="K736" s="34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spans="1:26" ht="12.75" customHeight="1" x14ac:dyDescent="0.2">
      <c r="A737" s="27"/>
      <c r="B737" s="27"/>
      <c r="C737" s="27"/>
      <c r="D737" s="27"/>
      <c r="E737" s="27"/>
      <c r="F737" s="27"/>
      <c r="G737" s="27"/>
      <c r="H737" s="27"/>
      <c r="I737" s="27"/>
      <c r="J737" s="27"/>
      <c r="K737" s="34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spans="1:26" ht="12.75" customHeight="1" x14ac:dyDescent="0.2">
      <c r="A738" s="27"/>
      <c r="B738" s="27"/>
      <c r="C738" s="27"/>
      <c r="D738" s="27"/>
      <c r="E738" s="27"/>
      <c r="F738" s="27"/>
      <c r="G738" s="27"/>
      <c r="H738" s="27"/>
      <c r="I738" s="27"/>
      <c r="J738" s="27"/>
      <c r="K738" s="34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spans="1:26" ht="12.75" customHeight="1" x14ac:dyDescent="0.2">
      <c r="A739" s="27"/>
      <c r="B739" s="27"/>
      <c r="C739" s="27"/>
      <c r="D739" s="27"/>
      <c r="E739" s="27"/>
      <c r="F739" s="27"/>
      <c r="G739" s="27"/>
      <c r="H739" s="27"/>
      <c r="I739" s="27"/>
      <c r="J739" s="27"/>
      <c r="K739" s="34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spans="1:26" ht="12.75" customHeight="1" x14ac:dyDescent="0.2">
      <c r="A740" s="27"/>
      <c r="B740" s="27"/>
      <c r="C740" s="27"/>
      <c r="D740" s="27"/>
      <c r="E740" s="27"/>
      <c r="F740" s="27"/>
      <c r="G740" s="27"/>
      <c r="H740" s="27"/>
      <c r="I740" s="27"/>
      <c r="J740" s="27"/>
      <c r="K740" s="34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spans="1:26" ht="12.75" customHeight="1" x14ac:dyDescent="0.2">
      <c r="A741" s="27"/>
      <c r="B741" s="27"/>
      <c r="C741" s="27"/>
      <c r="D741" s="27"/>
      <c r="E741" s="27"/>
      <c r="F741" s="27"/>
      <c r="G741" s="27"/>
      <c r="H741" s="27"/>
      <c r="I741" s="27"/>
      <c r="J741" s="27"/>
      <c r="K741" s="34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spans="1:26" ht="12.75" customHeight="1" x14ac:dyDescent="0.2">
      <c r="A742" s="27"/>
      <c r="B742" s="27"/>
      <c r="C742" s="27"/>
      <c r="D742" s="27"/>
      <c r="E742" s="27"/>
      <c r="F742" s="27"/>
      <c r="G742" s="27"/>
      <c r="H742" s="27"/>
      <c r="I742" s="27"/>
      <c r="J742" s="27"/>
      <c r="K742" s="34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spans="1:26" ht="12.75" customHeight="1" x14ac:dyDescent="0.2">
      <c r="A743" s="27"/>
      <c r="B743" s="27"/>
      <c r="C743" s="27"/>
      <c r="D743" s="27"/>
      <c r="E743" s="27"/>
      <c r="F743" s="27"/>
      <c r="G743" s="27"/>
      <c r="H743" s="27"/>
      <c r="I743" s="27"/>
      <c r="J743" s="27"/>
      <c r="K743" s="34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spans="1:26" ht="12.75" customHeight="1" x14ac:dyDescent="0.2">
      <c r="A744" s="27"/>
      <c r="B744" s="27"/>
      <c r="C744" s="27"/>
      <c r="D744" s="27"/>
      <c r="E744" s="27"/>
      <c r="F744" s="27"/>
      <c r="G744" s="27"/>
      <c r="H744" s="27"/>
      <c r="I744" s="27"/>
      <c r="J744" s="27"/>
      <c r="K744" s="34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spans="1:26" ht="12.75" customHeight="1" x14ac:dyDescent="0.2">
      <c r="A745" s="27"/>
      <c r="B745" s="27"/>
      <c r="C745" s="27"/>
      <c r="D745" s="27"/>
      <c r="E745" s="27"/>
      <c r="F745" s="27"/>
      <c r="G745" s="27"/>
      <c r="H745" s="27"/>
      <c r="I745" s="27"/>
      <c r="J745" s="27"/>
      <c r="K745" s="34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spans="1:26" ht="12.75" customHeight="1" x14ac:dyDescent="0.2">
      <c r="A746" s="27"/>
      <c r="B746" s="27"/>
      <c r="C746" s="27"/>
      <c r="D746" s="27"/>
      <c r="E746" s="27"/>
      <c r="F746" s="27"/>
      <c r="G746" s="27"/>
      <c r="H746" s="27"/>
      <c r="I746" s="27"/>
      <c r="J746" s="27"/>
      <c r="K746" s="34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spans="1:26" ht="12.75" customHeight="1" x14ac:dyDescent="0.2">
      <c r="A747" s="27"/>
      <c r="B747" s="27"/>
      <c r="C747" s="27"/>
      <c r="D747" s="27"/>
      <c r="E747" s="27"/>
      <c r="F747" s="27"/>
      <c r="G747" s="27"/>
      <c r="H747" s="27"/>
      <c r="I747" s="27"/>
      <c r="J747" s="27"/>
      <c r="K747" s="34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spans="1:26" ht="12.75" customHeight="1" x14ac:dyDescent="0.2">
      <c r="A748" s="27"/>
      <c r="B748" s="27"/>
      <c r="C748" s="27"/>
      <c r="D748" s="27"/>
      <c r="E748" s="27"/>
      <c r="F748" s="27"/>
      <c r="G748" s="27"/>
      <c r="H748" s="27"/>
      <c r="I748" s="27"/>
      <c r="J748" s="27"/>
      <c r="K748" s="34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spans="1:26" ht="12.75" customHeight="1" x14ac:dyDescent="0.2">
      <c r="A749" s="27"/>
      <c r="B749" s="27"/>
      <c r="C749" s="27"/>
      <c r="D749" s="27"/>
      <c r="E749" s="27"/>
      <c r="F749" s="27"/>
      <c r="G749" s="27"/>
      <c r="H749" s="27"/>
      <c r="I749" s="27"/>
      <c r="J749" s="27"/>
      <c r="K749" s="34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spans="1:26" ht="12.75" customHeight="1" x14ac:dyDescent="0.2">
      <c r="A750" s="27"/>
      <c r="B750" s="27"/>
      <c r="C750" s="27"/>
      <c r="D750" s="27"/>
      <c r="E750" s="27"/>
      <c r="F750" s="27"/>
      <c r="G750" s="27"/>
      <c r="H750" s="27"/>
      <c r="I750" s="27"/>
      <c r="J750" s="27"/>
      <c r="K750" s="34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spans="1:26" ht="12.75" customHeight="1" x14ac:dyDescent="0.2">
      <c r="A751" s="27"/>
      <c r="B751" s="27"/>
      <c r="C751" s="27"/>
      <c r="D751" s="27"/>
      <c r="E751" s="27"/>
      <c r="F751" s="27"/>
      <c r="G751" s="27"/>
      <c r="H751" s="27"/>
      <c r="I751" s="27"/>
      <c r="J751" s="27"/>
      <c r="K751" s="34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spans="1:26" ht="12.75" customHeight="1" x14ac:dyDescent="0.2">
      <c r="A752" s="27"/>
      <c r="B752" s="27"/>
      <c r="C752" s="27"/>
      <c r="D752" s="27"/>
      <c r="E752" s="27"/>
      <c r="F752" s="27"/>
      <c r="G752" s="27"/>
      <c r="H752" s="27"/>
      <c r="I752" s="27"/>
      <c r="J752" s="27"/>
      <c r="K752" s="34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spans="1:26" ht="12.75" customHeight="1" x14ac:dyDescent="0.2">
      <c r="A753" s="27"/>
      <c r="B753" s="27"/>
      <c r="C753" s="27"/>
      <c r="D753" s="27"/>
      <c r="E753" s="27"/>
      <c r="F753" s="27"/>
      <c r="G753" s="27"/>
      <c r="H753" s="27"/>
      <c r="I753" s="27"/>
      <c r="J753" s="27"/>
      <c r="K753" s="34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spans="1:26" ht="12.75" customHeight="1" x14ac:dyDescent="0.2">
      <c r="A754" s="27"/>
      <c r="B754" s="27"/>
      <c r="C754" s="27"/>
      <c r="D754" s="27"/>
      <c r="E754" s="27"/>
      <c r="F754" s="27"/>
      <c r="G754" s="27"/>
      <c r="H754" s="27"/>
      <c r="I754" s="27"/>
      <c r="J754" s="27"/>
      <c r="K754" s="34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spans="1:26" ht="12.75" customHeight="1" x14ac:dyDescent="0.2">
      <c r="A755" s="27"/>
      <c r="B755" s="27"/>
      <c r="C755" s="27"/>
      <c r="D755" s="27"/>
      <c r="E755" s="27"/>
      <c r="F755" s="27"/>
      <c r="G755" s="27"/>
      <c r="H755" s="27"/>
      <c r="I755" s="27"/>
      <c r="J755" s="27"/>
      <c r="K755" s="34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spans="1:26" ht="12.75" customHeight="1" x14ac:dyDescent="0.2">
      <c r="A756" s="27"/>
      <c r="B756" s="27"/>
      <c r="C756" s="27"/>
      <c r="D756" s="27"/>
      <c r="E756" s="27"/>
      <c r="F756" s="27"/>
      <c r="G756" s="27"/>
      <c r="H756" s="27"/>
      <c r="I756" s="27"/>
      <c r="J756" s="27"/>
      <c r="K756" s="34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spans="1:26" ht="12.75" customHeight="1" x14ac:dyDescent="0.2">
      <c r="A757" s="27"/>
      <c r="B757" s="27"/>
      <c r="C757" s="27"/>
      <c r="D757" s="27"/>
      <c r="E757" s="27"/>
      <c r="F757" s="27"/>
      <c r="G757" s="27"/>
      <c r="H757" s="27"/>
      <c r="I757" s="27"/>
      <c r="J757" s="27"/>
      <c r="K757" s="34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spans="1:26" ht="12.75" customHeight="1" x14ac:dyDescent="0.2">
      <c r="A758" s="27"/>
      <c r="B758" s="27"/>
      <c r="C758" s="27"/>
      <c r="D758" s="27"/>
      <c r="E758" s="27"/>
      <c r="F758" s="27"/>
      <c r="G758" s="27"/>
      <c r="H758" s="27"/>
      <c r="I758" s="27"/>
      <c r="J758" s="27"/>
      <c r="K758" s="34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spans="1:26" ht="12.75" customHeight="1" x14ac:dyDescent="0.2">
      <c r="A759" s="27"/>
      <c r="B759" s="27"/>
      <c r="C759" s="27"/>
      <c r="D759" s="27"/>
      <c r="E759" s="27"/>
      <c r="F759" s="27"/>
      <c r="G759" s="27"/>
      <c r="H759" s="27"/>
      <c r="I759" s="27"/>
      <c r="J759" s="27"/>
      <c r="K759" s="34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spans="1:26" ht="12.75" customHeight="1" x14ac:dyDescent="0.2">
      <c r="A760" s="27"/>
      <c r="B760" s="27"/>
      <c r="C760" s="27"/>
      <c r="D760" s="27"/>
      <c r="E760" s="27"/>
      <c r="F760" s="27"/>
      <c r="G760" s="27"/>
      <c r="H760" s="27"/>
      <c r="I760" s="27"/>
      <c r="J760" s="27"/>
      <c r="K760" s="34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spans="1:26" ht="12.75" customHeight="1" x14ac:dyDescent="0.2">
      <c r="A761" s="27"/>
      <c r="B761" s="27"/>
      <c r="C761" s="27"/>
      <c r="D761" s="27"/>
      <c r="E761" s="27"/>
      <c r="F761" s="27"/>
      <c r="G761" s="27"/>
      <c r="H761" s="27"/>
      <c r="I761" s="27"/>
      <c r="J761" s="27"/>
      <c r="K761" s="34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spans="1:26" ht="12.75" customHeight="1" x14ac:dyDescent="0.2">
      <c r="A762" s="27"/>
      <c r="B762" s="27"/>
      <c r="C762" s="27"/>
      <c r="D762" s="27"/>
      <c r="E762" s="27"/>
      <c r="F762" s="27"/>
      <c r="G762" s="27"/>
      <c r="H762" s="27"/>
      <c r="I762" s="27"/>
      <c r="J762" s="27"/>
      <c r="K762" s="34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spans="1:26" ht="12.75" customHeight="1" x14ac:dyDescent="0.2">
      <c r="A763" s="27"/>
      <c r="B763" s="27"/>
      <c r="C763" s="27"/>
      <c r="D763" s="27"/>
      <c r="E763" s="27"/>
      <c r="F763" s="27"/>
      <c r="G763" s="27"/>
      <c r="H763" s="27"/>
      <c r="I763" s="27"/>
      <c r="J763" s="27"/>
      <c r="K763" s="34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spans="1:26" ht="12.75" customHeight="1" x14ac:dyDescent="0.2">
      <c r="A764" s="27"/>
      <c r="B764" s="27"/>
      <c r="C764" s="27"/>
      <c r="D764" s="27"/>
      <c r="E764" s="27"/>
      <c r="F764" s="27"/>
      <c r="G764" s="27"/>
      <c r="H764" s="27"/>
      <c r="I764" s="27"/>
      <c r="J764" s="27"/>
      <c r="K764" s="34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spans="1:26" ht="12.75" customHeight="1" x14ac:dyDescent="0.2">
      <c r="A765" s="27"/>
      <c r="B765" s="27"/>
      <c r="C765" s="27"/>
      <c r="D765" s="27"/>
      <c r="E765" s="27"/>
      <c r="F765" s="27"/>
      <c r="G765" s="27"/>
      <c r="H765" s="27"/>
      <c r="I765" s="27"/>
      <c r="J765" s="27"/>
      <c r="K765" s="34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spans="1:26" ht="12.75" customHeight="1" x14ac:dyDescent="0.2">
      <c r="A766" s="27"/>
      <c r="B766" s="27"/>
      <c r="C766" s="27"/>
      <c r="D766" s="27"/>
      <c r="E766" s="27"/>
      <c r="F766" s="27"/>
      <c r="G766" s="27"/>
      <c r="H766" s="27"/>
      <c r="I766" s="27"/>
      <c r="J766" s="27"/>
      <c r="K766" s="34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spans="1:26" ht="12.75" customHeight="1" x14ac:dyDescent="0.2">
      <c r="A767" s="27"/>
      <c r="B767" s="27"/>
      <c r="C767" s="27"/>
      <c r="D767" s="27"/>
      <c r="E767" s="27"/>
      <c r="F767" s="27"/>
      <c r="G767" s="27"/>
      <c r="H767" s="27"/>
      <c r="I767" s="27"/>
      <c r="J767" s="27"/>
      <c r="K767" s="34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spans="1:26" ht="12.75" customHeight="1" x14ac:dyDescent="0.2">
      <c r="A768" s="27"/>
      <c r="B768" s="27"/>
      <c r="C768" s="27"/>
      <c r="D768" s="27"/>
      <c r="E768" s="27"/>
      <c r="F768" s="27"/>
      <c r="G768" s="27"/>
      <c r="H768" s="27"/>
      <c r="I768" s="27"/>
      <c r="J768" s="27"/>
      <c r="K768" s="34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spans="1:26" ht="12.75" customHeight="1" x14ac:dyDescent="0.2">
      <c r="A769" s="27"/>
      <c r="B769" s="27"/>
      <c r="C769" s="27"/>
      <c r="D769" s="27"/>
      <c r="E769" s="27"/>
      <c r="F769" s="27"/>
      <c r="G769" s="27"/>
      <c r="H769" s="27"/>
      <c r="I769" s="27"/>
      <c r="J769" s="27"/>
      <c r="K769" s="34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spans="1:26" ht="12.75" customHeight="1" x14ac:dyDescent="0.2">
      <c r="A770" s="27"/>
      <c r="B770" s="27"/>
      <c r="C770" s="27"/>
      <c r="D770" s="27"/>
      <c r="E770" s="27"/>
      <c r="F770" s="27"/>
      <c r="G770" s="27"/>
      <c r="H770" s="27"/>
      <c r="I770" s="27"/>
      <c r="J770" s="27"/>
      <c r="K770" s="34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spans="1:26" ht="12.75" customHeight="1" x14ac:dyDescent="0.2">
      <c r="A771" s="27"/>
      <c r="B771" s="27"/>
      <c r="C771" s="27"/>
      <c r="D771" s="27"/>
      <c r="E771" s="27"/>
      <c r="F771" s="27"/>
      <c r="G771" s="27"/>
      <c r="H771" s="27"/>
      <c r="I771" s="27"/>
      <c r="J771" s="27"/>
      <c r="K771" s="34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spans="1:26" ht="12.75" customHeight="1" x14ac:dyDescent="0.2">
      <c r="A772" s="27"/>
      <c r="B772" s="27"/>
      <c r="C772" s="27"/>
      <c r="D772" s="27"/>
      <c r="E772" s="27"/>
      <c r="F772" s="27"/>
      <c r="G772" s="27"/>
      <c r="H772" s="27"/>
      <c r="I772" s="27"/>
      <c r="J772" s="27"/>
      <c r="K772" s="34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spans="1:26" ht="12.75" customHeight="1" x14ac:dyDescent="0.2">
      <c r="A773" s="27"/>
      <c r="B773" s="27"/>
      <c r="C773" s="27"/>
      <c r="D773" s="27"/>
      <c r="E773" s="27"/>
      <c r="F773" s="27"/>
      <c r="G773" s="27"/>
      <c r="H773" s="27"/>
      <c r="I773" s="27"/>
      <c r="J773" s="27"/>
      <c r="K773" s="34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spans="1:26" ht="12.75" customHeight="1" x14ac:dyDescent="0.2">
      <c r="A774" s="27"/>
      <c r="B774" s="27"/>
      <c r="C774" s="27"/>
      <c r="D774" s="27"/>
      <c r="E774" s="27"/>
      <c r="F774" s="27"/>
      <c r="G774" s="27"/>
      <c r="H774" s="27"/>
      <c r="I774" s="27"/>
      <c r="J774" s="27"/>
      <c r="K774" s="34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spans="1:26" ht="12.75" customHeight="1" x14ac:dyDescent="0.2">
      <c r="A775" s="27"/>
      <c r="B775" s="27"/>
      <c r="C775" s="27"/>
      <c r="D775" s="27"/>
      <c r="E775" s="27"/>
      <c r="F775" s="27"/>
      <c r="G775" s="27"/>
      <c r="H775" s="27"/>
      <c r="I775" s="27"/>
      <c r="J775" s="27"/>
      <c r="K775" s="34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spans="1:26" ht="12.75" customHeight="1" x14ac:dyDescent="0.2">
      <c r="A776" s="27"/>
      <c r="B776" s="27"/>
      <c r="C776" s="27"/>
      <c r="D776" s="27"/>
      <c r="E776" s="27"/>
      <c r="F776" s="27"/>
      <c r="G776" s="27"/>
      <c r="H776" s="27"/>
      <c r="I776" s="27"/>
      <c r="J776" s="27"/>
      <c r="K776" s="34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spans="1:26" ht="12.75" customHeight="1" x14ac:dyDescent="0.2">
      <c r="A777" s="27"/>
      <c r="B777" s="27"/>
      <c r="C777" s="27"/>
      <c r="D777" s="27"/>
      <c r="E777" s="27"/>
      <c r="F777" s="27"/>
      <c r="G777" s="27"/>
      <c r="H777" s="27"/>
      <c r="I777" s="27"/>
      <c r="J777" s="27"/>
      <c r="K777" s="34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spans="1:26" ht="12.75" customHeight="1" x14ac:dyDescent="0.2">
      <c r="A778" s="27"/>
      <c r="B778" s="27"/>
      <c r="C778" s="27"/>
      <c r="D778" s="27"/>
      <c r="E778" s="27"/>
      <c r="F778" s="27"/>
      <c r="G778" s="27"/>
      <c r="H778" s="27"/>
      <c r="I778" s="27"/>
      <c r="J778" s="27"/>
      <c r="K778" s="34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spans="1:26" ht="12.75" customHeight="1" x14ac:dyDescent="0.2">
      <c r="A779" s="27"/>
      <c r="B779" s="27"/>
      <c r="C779" s="27"/>
      <c r="D779" s="27"/>
      <c r="E779" s="27"/>
      <c r="F779" s="27"/>
      <c r="G779" s="27"/>
      <c r="H779" s="27"/>
      <c r="I779" s="27"/>
      <c r="J779" s="27"/>
      <c r="K779" s="34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spans="1:26" ht="12.75" customHeight="1" x14ac:dyDescent="0.2">
      <c r="A780" s="27"/>
      <c r="B780" s="27"/>
      <c r="C780" s="27"/>
      <c r="D780" s="27"/>
      <c r="E780" s="27"/>
      <c r="F780" s="27"/>
      <c r="G780" s="27"/>
      <c r="H780" s="27"/>
      <c r="I780" s="27"/>
      <c r="J780" s="27"/>
      <c r="K780" s="34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spans="1:26" ht="12.75" customHeight="1" x14ac:dyDescent="0.2">
      <c r="A781" s="27"/>
      <c r="B781" s="27"/>
      <c r="C781" s="27"/>
      <c r="D781" s="27"/>
      <c r="E781" s="27"/>
      <c r="F781" s="27"/>
      <c r="G781" s="27"/>
      <c r="H781" s="27"/>
      <c r="I781" s="27"/>
      <c r="J781" s="27"/>
      <c r="K781" s="34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spans="1:26" ht="12.75" customHeight="1" x14ac:dyDescent="0.2">
      <c r="A782" s="27"/>
      <c r="B782" s="27"/>
      <c r="C782" s="27"/>
      <c r="D782" s="27"/>
      <c r="E782" s="27"/>
      <c r="F782" s="27"/>
      <c r="G782" s="27"/>
      <c r="H782" s="27"/>
      <c r="I782" s="27"/>
      <c r="J782" s="27"/>
      <c r="K782" s="34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spans="1:26" ht="12.75" customHeight="1" x14ac:dyDescent="0.2">
      <c r="A783" s="27"/>
      <c r="B783" s="27"/>
      <c r="C783" s="27"/>
      <c r="D783" s="27"/>
      <c r="E783" s="27"/>
      <c r="F783" s="27"/>
      <c r="G783" s="27"/>
      <c r="H783" s="27"/>
      <c r="I783" s="27"/>
      <c r="J783" s="27"/>
      <c r="K783" s="34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spans="1:26" ht="12.75" customHeight="1" x14ac:dyDescent="0.2">
      <c r="A784" s="27"/>
      <c r="B784" s="27"/>
      <c r="C784" s="27"/>
      <c r="D784" s="27"/>
      <c r="E784" s="27"/>
      <c r="F784" s="27"/>
      <c r="G784" s="27"/>
      <c r="H784" s="27"/>
      <c r="I784" s="27"/>
      <c r="J784" s="27"/>
      <c r="K784" s="34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spans="1:26" ht="12.75" customHeight="1" x14ac:dyDescent="0.2">
      <c r="A785" s="27"/>
      <c r="B785" s="27"/>
      <c r="C785" s="27"/>
      <c r="D785" s="27"/>
      <c r="E785" s="27"/>
      <c r="F785" s="27"/>
      <c r="G785" s="27"/>
      <c r="H785" s="27"/>
      <c r="I785" s="27"/>
      <c r="J785" s="27"/>
      <c r="K785" s="34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spans="1:26" ht="12.75" customHeight="1" x14ac:dyDescent="0.2">
      <c r="A786" s="27"/>
      <c r="B786" s="27"/>
      <c r="C786" s="27"/>
      <c r="D786" s="27"/>
      <c r="E786" s="27"/>
      <c r="F786" s="27"/>
      <c r="G786" s="27"/>
      <c r="H786" s="27"/>
      <c r="I786" s="27"/>
      <c r="J786" s="27"/>
      <c r="K786" s="34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spans="1:26" ht="12.75" customHeight="1" x14ac:dyDescent="0.2">
      <c r="A787" s="27"/>
      <c r="B787" s="27"/>
      <c r="C787" s="27"/>
      <c r="D787" s="27"/>
      <c r="E787" s="27"/>
      <c r="F787" s="27"/>
      <c r="G787" s="27"/>
      <c r="H787" s="27"/>
      <c r="I787" s="27"/>
      <c r="J787" s="27"/>
      <c r="K787" s="34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spans="1:26" ht="12.75" customHeight="1" x14ac:dyDescent="0.2">
      <c r="A788" s="27"/>
      <c r="B788" s="27"/>
      <c r="C788" s="27"/>
      <c r="D788" s="27"/>
      <c r="E788" s="27"/>
      <c r="F788" s="27"/>
      <c r="G788" s="27"/>
      <c r="H788" s="27"/>
      <c r="I788" s="27"/>
      <c r="J788" s="27"/>
      <c r="K788" s="34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spans="1:26" ht="12.75" customHeight="1" x14ac:dyDescent="0.2">
      <c r="A789" s="27"/>
      <c r="B789" s="27"/>
      <c r="C789" s="27"/>
      <c r="D789" s="27"/>
      <c r="E789" s="27"/>
      <c r="F789" s="27"/>
      <c r="G789" s="27"/>
      <c r="H789" s="27"/>
      <c r="I789" s="27"/>
      <c r="J789" s="27"/>
      <c r="K789" s="34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spans="1:26" ht="12.75" customHeight="1" x14ac:dyDescent="0.2">
      <c r="A790" s="27"/>
      <c r="B790" s="27"/>
      <c r="C790" s="27"/>
      <c r="D790" s="27"/>
      <c r="E790" s="27"/>
      <c r="F790" s="27"/>
      <c r="G790" s="27"/>
      <c r="H790" s="27"/>
      <c r="I790" s="27"/>
      <c r="J790" s="27"/>
      <c r="K790" s="34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spans="1:26" ht="12.75" customHeight="1" x14ac:dyDescent="0.2">
      <c r="A791" s="27"/>
      <c r="B791" s="27"/>
      <c r="C791" s="27"/>
      <c r="D791" s="27"/>
      <c r="E791" s="27"/>
      <c r="F791" s="27"/>
      <c r="G791" s="27"/>
      <c r="H791" s="27"/>
      <c r="I791" s="27"/>
      <c r="J791" s="27"/>
      <c r="K791" s="34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spans="1:26" ht="12.75" customHeight="1" x14ac:dyDescent="0.2">
      <c r="A792" s="27"/>
      <c r="B792" s="27"/>
      <c r="C792" s="27"/>
      <c r="D792" s="27"/>
      <c r="E792" s="27"/>
      <c r="F792" s="27"/>
      <c r="G792" s="27"/>
      <c r="H792" s="27"/>
      <c r="I792" s="27"/>
      <c r="J792" s="27"/>
      <c r="K792" s="34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spans="1:26" ht="12.75" customHeight="1" x14ac:dyDescent="0.2">
      <c r="A793" s="27"/>
      <c r="B793" s="27"/>
      <c r="C793" s="27"/>
      <c r="D793" s="27"/>
      <c r="E793" s="27"/>
      <c r="F793" s="27"/>
      <c r="G793" s="27"/>
      <c r="H793" s="27"/>
      <c r="I793" s="27"/>
      <c r="J793" s="27"/>
      <c r="K793" s="34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spans="1:26" ht="12.75" customHeight="1" x14ac:dyDescent="0.2">
      <c r="A794" s="27"/>
      <c r="B794" s="27"/>
      <c r="C794" s="27"/>
      <c r="D794" s="27"/>
      <c r="E794" s="27"/>
      <c r="F794" s="27"/>
      <c r="G794" s="27"/>
      <c r="H794" s="27"/>
      <c r="I794" s="27"/>
      <c r="J794" s="27"/>
      <c r="K794" s="34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spans="1:26" ht="12.75" customHeight="1" x14ac:dyDescent="0.2">
      <c r="A795" s="27"/>
      <c r="B795" s="27"/>
      <c r="C795" s="27"/>
      <c r="D795" s="27"/>
      <c r="E795" s="27"/>
      <c r="F795" s="27"/>
      <c r="G795" s="27"/>
      <c r="H795" s="27"/>
      <c r="I795" s="27"/>
      <c r="J795" s="27"/>
      <c r="K795" s="34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spans="1:26" ht="12.75" customHeight="1" x14ac:dyDescent="0.2">
      <c r="A796" s="27"/>
      <c r="B796" s="27"/>
      <c r="C796" s="27"/>
      <c r="D796" s="27"/>
      <c r="E796" s="27"/>
      <c r="F796" s="27"/>
      <c r="G796" s="27"/>
      <c r="H796" s="27"/>
      <c r="I796" s="27"/>
      <c r="J796" s="27"/>
      <c r="K796" s="34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spans="1:26" ht="12.75" customHeight="1" x14ac:dyDescent="0.2">
      <c r="A797" s="27"/>
      <c r="B797" s="27"/>
      <c r="C797" s="27"/>
      <c r="D797" s="27"/>
      <c r="E797" s="27"/>
      <c r="F797" s="27"/>
      <c r="G797" s="27"/>
      <c r="H797" s="27"/>
      <c r="I797" s="27"/>
      <c r="J797" s="27"/>
      <c r="K797" s="34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spans="1:26" ht="12.75" customHeight="1" x14ac:dyDescent="0.2">
      <c r="A798" s="27"/>
      <c r="B798" s="27"/>
      <c r="C798" s="27"/>
      <c r="D798" s="27"/>
      <c r="E798" s="27"/>
      <c r="F798" s="27"/>
      <c r="G798" s="27"/>
      <c r="H798" s="27"/>
      <c r="I798" s="27"/>
      <c r="J798" s="27"/>
      <c r="K798" s="34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spans="1:26" ht="12.75" customHeight="1" x14ac:dyDescent="0.2">
      <c r="A799" s="27"/>
      <c r="B799" s="27"/>
      <c r="C799" s="27"/>
      <c r="D799" s="27"/>
      <c r="E799" s="27"/>
      <c r="F799" s="27"/>
      <c r="G799" s="27"/>
      <c r="H799" s="27"/>
      <c r="I799" s="27"/>
      <c r="J799" s="27"/>
      <c r="K799" s="34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spans="1:26" ht="12.75" customHeight="1" x14ac:dyDescent="0.2">
      <c r="A800" s="27"/>
      <c r="B800" s="27"/>
      <c r="C800" s="27"/>
      <c r="D800" s="27"/>
      <c r="E800" s="27"/>
      <c r="F800" s="27"/>
      <c r="G800" s="27"/>
      <c r="H800" s="27"/>
      <c r="I800" s="27"/>
      <c r="J800" s="27"/>
      <c r="K800" s="34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spans="1:26" ht="12.75" customHeight="1" x14ac:dyDescent="0.2">
      <c r="A801" s="27"/>
      <c r="B801" s="27"/>
      <c r="C801" s="27"/>
      <c r="D801" s="27"/>
      <c r="E801" s="27"/>
      <c r="F801" s="27"/>
      <c r="G801" s="27"/>
      <c r="H801" s="27"/>
      <c r="I801" s="27"/>
      <c r="J801" s="27"/>
      <c r="K801" s="34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spans="1:26" ht="12.75" customHeight="1" x14ac:dyDescent="0.2">
      <c r="A802" s="27"/>
      <c r="B802" s="27"/>
      <c r="C802" s="27"/>
      <c r="D802" s="27"/>
      <c r="E802" s="27"/>
      <c r="F802" s="27"/>
      <c r="G802" s="27"/>
      <c r="H802" s="27"/>
      <c r="I802" s="27"/>
      <c r="J802" s="27"/>
      <c r="K802" s="34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spans="1:26" ht="12.75" customHeight="1" x14ac:dyDescent="0.2">
      <c r="A803" s="27"/>
      <c r="B803" s="27"/>
      <c r="C803" s="27"/>
      <c r="D803" s="27"/>
      <c r="E803" s="27"/>
      <c r="F803" s="27"/>
      <c r="G803" s="27"/>
      <c r="H803" s="27"/>
      <c r="I803" s="27"/>
      <c r="J803" s="27"/>
      <c r="K803" s="34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spans="1:26" ht="12.75" customHeight="1" x14ac:dyDescent="0.2">
      <c r="A804" s="27"/>
      <c r="B804" s="27"/>
      <c r="C804" s="27"/>
      <c r="D804" s="27"/>
      <c r="E804" s="27"/>
      <c r="F804" s="27"/>
      <c r="G804" s="27"/>
      <c r="H804" s="27"/>
      <c r="I804" s="27"/>
      <c r="J804" s="27"/>
      <c r="K804" s="34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spans="1:26" ht="12.75" customHeight="1" x14ac:dyDescent="0.2">
      <c r="A805" s="27"/>
      <c r="B805" s="27"/>
      <c r="C805" s="27"/>
      <c r="D805" s="27"/>
      <c r="E805" s="27"/>
      <c r="F805" s="27"/>
      <c r="G805" s="27"/>
      <c r="H805" s="27"/>
      <c r="I805" s="27"/>
      <c r="J805" s="27"/>
      <c r="K805" s="34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spans="1:26" ht="12.75" customHeight="1" x14ac:dyDescent="0.2">
      <c r="A806" s="27"/>
      <c r="B806" s="27"/>
      <c r="C806" s="27"/>
      <c r="D806" s="27"/>
      <c r="E806" s="27"/>
      <c r="F806" s="27"/>
      <c r="G806" s="27"/>
      <c r="H806" s="27"/>
      <c r="I806" s="27"/>
      <c r="J806" s="27"/>
      <c r="K806" s="34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spans="1:26" ht="12.75" customHeight="1" x14ac:dyDescent="0.2">
      <c r="A807" s="27"/>
      <c r="B807" s="27"/>
      <c r="C807" s="27"/>
      <c r="D807" s="27"/>
      <c r="E807" s="27"/>
      <c r="F807" s="27"/>
      <c r="G807" s="27"/>
      <c r="H807" s="27"/>
      <c r="I807" s="27"/>
      <c r="J807" s="27"/>
      <c r="K807" s="34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spans="1:26" ht="12.75" customHeight="1" x14ac:dyDescent="0.2">
      <c r="A808" s="27"/>
      <c r="B808" s="27"/>
      <c r="C808" s="27"/>
      <c r="D808" s="27"/>
      <c r="E808" s="27"/>
      <c r="F808" s="27"/>
      <c r="G808" s="27"/>
      <c r="H808" s="27"/>
      <c r="I808" s="27"/>
      <c r="J808" s="27"/>
      <c r="K808" s="34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spans="1:26" ht="12.75" customHeight="1" x14ac:dyDescent="0.2">
      <c r="A809" s="27"/>
      <c r="B809" s="27"/>
      <c r="C809" s="27"/>
      <c r="D809" s="27"/>
      <c r="E809" s="27"/>
      <c r="F809" s="27"/>
      <c r="G809" s="27"/>
      <c r="H809" s="27"/>
      <c r="I809" s="27"/>
      <c r="J809" s="27"/>
      <c r="K809" s="34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spans="1:26" ht="12.75" customHeight="1" x14ac:dyDescent="0.2">
      <c r="A810" s="27"/>
      <c r="B810" s="27"/>
      <c r="C810" s="27"/>
      <c r="D810" s="27"/>
      <c r="E810" s="27"/>
      <c r="F810" s="27"/>
      <c r="G810" s="27"/>
      <c r="H810" s="27"/>
      <c r="I810" s="27"/>
      <c r="J810" s="27"/>
      <c r="K810" s="34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spans="1:26" ht="12.75" customHeight="1" x14ac:dyDescent="0.2">
      <c r="A811" s="27"/>
      <c r="B811" s="27"/>
      <c r="C811" s="27"/>
      <c r="D811" s="27"/>
      <c r="E811" s="27"/>
      <c r="F811" s="27"/>
      <c r="G811" s="27"/>
      <c r="H811" s="27"/>
      <c r="I811" s="27"/>
      <c r="J811" s="27"/>
      <c r="K811" s="34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spans="1:26" ht="12.75" customHeight="1" x14ac:dyDescent="0.2">
      <c r="A812" s="27"/>
      <c r="B812" s="27"/>
      <c r="C812" s="27"/>
      <c r="D812" s="27"/>
      <c r="E812" s="27"/>
      <c r="F812" s="27"/>
      <c r="G812" s="27"/>
      <c r="H812" s="27"/>
      <c r="I812" s="27"/>
      <c r="J812" s="27"/>
      <c r="K812" s="34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spans="1:26" ht="12.75" customHeight="1" x14ac:dyDescent="0.2">
      <c r="A813" s="27"/>
      <c r="B813" s="27"/>
      <c r="C813" s="27"/>
      <c r="D813" s="27"/>
      <c r="E813" s="27"/>
      <c r="F813" s="27"/>
      <c r="G813" s="27"/>
      <c r="H813" s="27"/>
      <c r="I813" s="27"/>
      <c r="J813" s="27"/>
      <c r="K813" s="34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spans="1:26" ht="12.75" customHeight="1" x14ac:dyDescent="0.2">
      <c r="A814" s="27"/>
      <c r="B814" s="27"/>
      <c r="C814" s="27"/>
      <c r="D814" s="27"/>
      <c r="E814" s="27"/>
      <c r="F814" s="27"/>
      <c r="G814" s="27"/>
      <c r="H814" s="27"/>
      <c r="I814" s="27"/>
      <c r="J814" s="27"/>
      <c r="K814" s="34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spans="1:26" ht="12.75" customHeight="1" x14ac:dyDescent="0.2">
      <c r="A815" s="27"/>
      <c r="B815" s="27"/>
      <c r="C815" s="27"/>
      <c r="D815" s="27"/>
      <c r="E815" s="27"/>
      <c r="F815" s="27"/>
      <c r="G815" s="27"/>
      <c r="H815" s="27"/>
      <c r="I815" s="27"/>
      <c r="J815" s="27"/>
      <c r="K815" s="34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spans="1:26" ht="12.75" customHeight="1" x14ac:dyDescent="0.2">
      <c r="A816" s="27"/>
      <c r="B816" s="27"/>
      <c r="C816" s="27"/>
      <c r="D816" s="27"/>
      <c r="E816" s="27"/>
      <c r="F816" s="27"/>
      <c r="G816" s="27"/>
      <c r="H816" s="27"/>
      <c r="I816" s="27"/>
      <c r="J816" s="27"/>
      <c r="K816" s="34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spans="1:26" ht="12.75" customHeight="1" x14ac:dyDescent="0.2">
      <c r="A817" s="27"/>
      <c r="B817" s="27"/>
      <c r="C817" s="27"/>
      <c r="D817" s="27"/>
      <c r="E817" s="27"/>
      <c r="F817" s="27"/>
      <c r="G817" s="27"/>
      <c r="H817" s="27"/>
      <c r="I817" s="27"/>
      <c r="J817" s="27"/>
      <c r="K817" s="34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spans="1:26" ht="12.75" customHeight="1" x14ac:dyDescent="0.2">
      <c r="A818" s="27"/>
      <c r="B818" s="27"/>
      <c r="C818" s="27"/>
      <c r="D818" s="27"/>
      <c r="E818" s="27"/>
      <c r="F818" s="27"/>
      <c r="G818" s="27"/>
      <c r="H818" s="27"/>
      <c r="I818" s="27"/>
      <c r="J818" s="27"/>
      <c r="K818" s="34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spans="1:26" ht="12.75" customHeight="1" x14ac:dyDescent="0.2">
      <c r="A819" s="27"/>
      <c r="B819" s="27"/>
      <c r="C819" s="27"/>
      <c r="D819" s="27"/>
      <c r="E819" s="27"/>
      <c r="F819" s="27"/>
      <c r="G819" s="27"/>
      <c r="H819" s="27"/>
      <c r="I819" s="27"/>
      <c r="J819" s="27"/>
      <c r="K819" s="34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spans="1:26" ht="12.75" customHeight="1" x14ac:dyDescent="0.2">
      <c r="A820" s="27"/>
      <c r="B820" s="27"/>
      <c r="C820" s="27"/>
      <c r="D820" s="27"/>
      <c r="E820" s="27"/>
      <c r="F820" s="27"/>
      <c r="G820" s="27"/>
      <c r="H820" s="27"/>
      <c r="I820" s="27"/>
      <c r="J820" s="27"/>
      <c r="K820" s="34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spans="1:26" ht="12.75" customHeight="1" x14ac:dyDescent="0.2">
      <c r="A821" s="27"/>
      <c r="B821" s="27"/>
      <c r="C821" s="27"/>
      <c r="D821" s="27"/>
      <c r="E821" s="27"/>
      <c r="F821" s="27"/>
      <c r="G821" s="27"/>
      <c r="H821" s="27"/>
      <c r="I821" s="27"/>
      <c r="J821" s="27"/>
      <c r="K821" s="34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spans="1:26" ht="12.75" customHeight="1" x14ac:dyDescent="0.2">
      <c r="A822" s="27"/>
      <c r="B822" s="27"/>
      <c r="C822" s="27"/>
      <c r="D822" s="27"/>
      <c r="E822" s="27"/>
      <c r="F822" s="27"/>
      <c r="G822" s="27"/>
      <c r="H822" s="27"/>
      <c r="I822" s="27"/>
      <c r="J822" s="27"/>
      <c r="K822" s="34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spans="1:26" ht="12.75" customHeight="1" x14ac:dyDescent="0.2">
      <c r="A823" s="27"/>
      <c r="B823" s="27"/>
      <c r="C823" s="27"/>
      <c r="D823" s="27"/>
      <c r="E823" s="27"/>
      <c r="F823" s="27"/>
      <c r="G823" s="27"/>
      <c r="H823" s="27"/>
      <c r="I823" s="27"/>
      <c r="J823" s="27"/>
      <c r="K823" s="34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spans="1:26" ht="12.75" customHeight="1" x14ac:dyDescent="0.2">
      <c r="A824" s="27"/>
      <c r="B824" s="27"/>
      <c r="C824" s="27"/>
      <c r="D824" s="27"/>
      <c r="E824" s="27"/>
      <c r="F824" s="27"/>
      <c r="G824" s="27"/>
      <c r="H824" s="27"/>
      <c r="I824" s="27"/>
      <c r="J824" s="27"/>
      <c r="K824" s="34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spans="1:26" ht="12.75" customHeight="1" x14ac:dyDescent="0.2">
      <c r="A825" s="27"/>
      <c r="B825" s="27"/>
      <c r="C825" s="27"/>
      <c r="D825" s="27"/>
      <c r="E825" s="27"/>
      <c r="F825" s="27"/>
      <c r="G825" s="27"/>
      <c r="H825" s="27"/>
      <c r="I825" s="27"/>
      <c r="J825" s="27"/>
      <c r="K825" s="34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spans="1:26" ht="12.75" customHeight="1" x14ac:dyDescent="0.2">
      <c r="A826" s="27"/>
      <c r="B826" s="27"/>
      <c r="C826" s="27"/>
      <c r="D826" s="27"/>
      <c r="E826" s="27"/>
      <c r="F826" s="27"/>
      <c r="G826" s="27"/>
      <c r="H826" s="27"/>
      <c r="I826" s="27"/>
      <c r="J826" s="27"/>
      <c r="K826" s="34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spans="1:26" ht="12.75" customHeight="1" x14ac:dyDescent="0.2">
      <c r="A827" s="27"/>
      <c r="B827" s="27"/>
      <c r="C827" s="27"/>
      <c r="D827" s="27"/>
      <c r="E827" s="27"/>
      <c r="F827" s="27"/>
      <c r="G827" s="27"/>
      <c r="H827" s="27"/>
      <c r="I827" s="27"/>
      <c r="J827" s="27"/>
      <c r="K827" s="34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spans="1:26" ht="12.75" customHeight="1" x14ac:dyDescent="0.2">
      <c r="A828" s="27"/>
      <c r="B828" s="27"/>
      <c r="C828" s="27"/>
      <c r="D828" s="27"/>
      <c r="E828" s="27"/>
      <c r="F828" s="27"/>
      <c r="G828" s="27"/>
      <c r="H828" s="27"/>
      <c r="I828" s="27"/>
      <c r="J828" s="27"/>
      <c r="K828" s="34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spans="1:26" ht="12.75" customHeight="1" x14ac:dyDescent="0.2">
      <c r="A829" s="27"/>
      <c r="B829" s="27"/>
      <c r="C829" s="27"/>
      <c r="D829" s="27"/>
      <c r="E829" s="27"/>
      <c r="F829" s="27"/>
      <c r="G829" s="27"/>
      <c r="H829" s="27"/>
      <c r="I829" s="27"/>
      <c r="J829" s="27"/>
      <c r="K829" s="34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spans="1:26" ht="12.75" customHeight="1" x14ac:dyDescent="0.2">
      <c r="A830" s="27"/>
      <c r="B830" s="27"/>
      <c r="C830" s="27"/>
      <c r="D830" s="27"/>
      <c r="E830" s="27"/>
      <c r="F830" s="27"/>
      <c r="G830" s="27"/>
      <c r="H830" s="27"/>
      <c r="I830" s="27"/>
      <c r="J830" s="27"/>
      <c r="K830" s="34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spans="1:26" ht="12.75" customHeight="1" x14ac:dyDescent="0.2">
      <c r="A831" s="27"/>
      <c r="B831" s="27"/>
      <c r="C831" s="27"/>
      <c r="D831" s="27"/>
      <c r="E831" s="27"/>
      <c r="F831" s="27"/>
      <c r="G831" s="27"/>
      <c r="H831" s="27"/>
      <c r="I831" s="27"/>
      <c r="J831" s="27"/>
      <c r="K831" s="34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spans="1:26" ht="12.75" customHeight="1" x14ac:dyDescent="0.2">
      <c r="A832" s="27"/>
      <c r="B832" s="27"/>
      <c r="C832" s="27"/>
      <c r="D832" s="27"/>
      <c r="E832" s="27"/>
      <c r="F832" s="27"/>
      <c r="G832" s="27"/>
      <c r="H832" s="27"/>
      <c r="I832" s="27"/>
      <c r="J832" s="27"/>
      <c r="K832" s="34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spans="1:26" ht="12.75" customHeight="1" x14ac:dyDescent="0.2">
      <c r="A833" s="27"/>
      <c r="B833" s="27"/>
      <c r="C833" s="27"/>
      <c r="D833" s="27"/>
      <c r="E833" s="27"/>
      <c r="F833" s="27"/>
      <c r="G833" s="27"/>
      <c r="H833" s="27"/>
      <c r="I833" s="27"/>
      <c r="J833" s="27"/>
      <c r="K833" s="34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spans="1:26" ht="12.75" customHeight="1" x14ac:dyDescent="0.2">
      <c r="A834" s="27"/>
      <c r="B834" s="27"/>
      <c r="C834" s="27"/>
      <c r="D834" s="27"/>
      <c r="E834" s="27"/>
      <c r="F834" s="27"/>
      <c r="G834" s="27"/>
      <c r="H834" s="27"/>
      <c r="I834" s="27"/>
      <c r="J834" s="27"/>
      <c r="K834" s="34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spans="1:26" ht="12.75" customHeight="1" x14ac:dyDescent="0.2">
      <c r="A835" s="27"/>
      <c r="B835" s="27"/>
      <c r="C835" s="27"/>
      <c r="D835" s="27"/>
      <c r="E835" s="27"/>
      <c r="F835" s="27"/>
      <c r="G835" s="27"/>
      <c r="H835" s="27"/>
      <c r="I835" s="27"/>
      <c r="J835" s="27"/>
      <c r="K835" s="34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spans="1:26" ht="12.75" customHeight="1" x14ac:dyDescent="0.2">
      <c r="A836" s="27"/>
      <c r="B836" s="27"/>
      <c r="C836" s="27"/>
      <c r="D836" s="27"/>
      <c r="E836" s="27"/>
      <c r="F836" s="27"/>
      <c r="G836" s="27"/>
      <c r="H836" s="27"/>
      <c r="I836" s="27"/>
      <c r="J836" s="27"/>
      <c r="K836" s="34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spans="1:26" ht="12.75" customHeight="1" x14ac:dyDescent="0.2">
      <c r="A837" s="27"/>
      <c r="B837" s="27"/>
      <c r="C837" s="27"/>
      <c r="D837" s="27"/>
      <c r="E837" s="27"/>
      <c r="F837" s="27"/>
      <c r="G837" s="27"/>
      <c r="H837" s="27"/>
      <c r="I837" s="27"/>
      <c r="J837" s="27"/>
      <c r="K837" s="34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spans="1:26" ht="12.75" customHeight="1" x14ac:dyDescent="0.2">
      <c r="A838" s="27"/>
      <c r="B838" s="27"/>
      <c r="C838" s="27"/>
      <c r="D838" s="27"/>
      <c r="E838" s="27"/>
      <c r="F838" s="27"/>
      <c r="G838" s="27"/>
      <c r="H838" s="27"/>
      <c r="I838" s="27"/>
      <c r="J838" s="27"/>
      <c r="K838" s="34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spans="1:26" ht="12.75" customHeight="1" x14ac:dyDescent="0.2">
      <c r="A839" s="27"/>
      <c r="B839" s="27"/>
      <c r="C839" s="27"/>
      <c r="D839" s="27"/>
      <c r="E839" s="27"/>
      <c r="F839" s="27"/>
      <c r="G839" s="27"/>
      <c r="H839" s="27"/>
      <c r="I839" s="27"/>
      <c r="J839" s="27"/>
      <c r="K839" s="34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spans="1:26" ht="12.75" customHeight="1" x14ac:dyDescent="0.2">
      <c r="A840" s="27"/>
      <c r="B840" s="27"/>
      <c r="C840" s="27"/>
      <c r="D840" s="27"/>
      <c r="E840" s="27"/>
      <c r="F840" s="27"/>
      <c r="G840" s="27"/>
      <c r="H840" s="27"/>
      <c r="I840" s="27"/>
      <c r="J840" s="27"/>
      <c r="K840" s="34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spans="1:26" ht="12.75" customHeight="1" x14ac:dyDescent="0.2">
      <c r="A841" s="27"/>
      <c r="B841" s="27"/>
      <c r="C841" s="27"/>
      <c r="D841" s="27"/>
      <c r="E841" s="27"/>
      <c r="F841" s="27"/>
      <c r="G841" s="27"/>
      <c r="H841" s="27"/>
      <c r="I841" s="27"/>
      <c r="J841" s="27"/>
      <c r="K841" s="34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spans="1:26" ht="12.75" customHeight="1" x14ac:dyDescent="0.2">
      <c r="A842" s="27"/>
      <c r="B842" s="27"/>
      <c r="C842" s="27"/>
      <c r="D842" s="27"/>
      <c r="E842" s="27"/>
      <c r="F842" s="27"/>
      <c r="G842" s="27"/>
      <c r="H842" s="27"/>
      <c r="I842" s="27"/>
      <c r="J842" s="27"/>
      <c r="K842" s="34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spans="1:26" ht="12.75" customHeight="1" x14ac:dyDescent="0.2">
      <c r="A843" s="27"/>
      <c r="B843" s="27"/>
      <c r="C843" s="27"/>
      <c r="D843" s="27"/>
      <c r="E843" s="27"/>
      <c r="F843" s="27"/>
      <c r="G843" s="27"/>
      <c r="H843" s="27"/>
      <c r="I843" s="27"/>
      <c r="J843" s="27"/>
      <c r="K843" s="34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spans="1:26" ht="12.75" customHeight="1" x14ac:dyDescent="0.2">
      <c r="A844" s="27"/>
      <c r="B844" s="27"/>
      <c r="C844" s="27"/>
      <c r="D844" s="27"/>
      <c r="E844" s="27"/>
      <c r="F844" s="27"/>
      <c r="G844" s="27"/>
      <c r="H844" s="27"/>
      <c r="I844" s="27"/>
      <c r="J844" s="27"/>
      <c r="K844" s="34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spans="1:26" ht="12.75" customHeight="1" x14ac:dyDescent="0.2">
      <c r="A845" s="27"/>
      <c r="B845" s="27"/>
      <c r="C845" s="27"/>
      <c r="D845" s="27"/>
      <c r="E845" s="27"/>
      <c r="F845" s="27"/>
      <c r="G845" s="27"/>
      <c r="H845" s="27"/>
      <c r="I845" s="27"/>
      <c r="J845" s="27"/>
      <c r="K845" s="34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spans="1:26" ht="12.75" customHeight="1" x14ac:dyDescent="0.2">
      <c r="A846" s="27"/>
      <c r="B846" s="27"/>
      <c r="C846" s="27"/>
      <c r="D846" s="27"/>
      <c r="E846" s="27"/>
      <c r="F846" s="27"/>
      <c r="G846" s="27"/>
      <c r="H846" s="27"/>
      <c r="I846" s="27"/>
      <c r="J846" s="27"/>
      <c r="K846" s="34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spans="1:26" ht="12.75" customHeight="1" x14ac:dyDescent="0.2">
      <c r="A847" s="27"/>
      <c r="B847" s="27"/>
      <c r="C847" s="27"/>
      <c r="D847" s="27"/>
      <c r="E847" s="27"/>
      <c r="F847" s="27"/>
      <c r="G847" s="27"/>
      <c r="H847" s="27"/>
      <c r="I847" s="27"/>
      <c r="J847" s="27"/>
      <c r="K847" s="34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spans="1:26" ht="12.75" customHeight="1" x14ac:dyDescent="0.2">
      <c r="A848" s="27"/>
      <c r="B848" s="27"/>
      <c r="C848" s="27"/>
      <c r="D848" s="27"/>
      <c r="E848" s="27"/>
      <c r="F848" s="27"/>
      <c r="G848" s="27"/>
      <c r="H848" s="27"/>
      <c r="I848" s="27"/>
      <c r="J848" s="27"/>
      <c r="K848" s="34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spans="1:26" ht="12.75" customHeight="1" x14ac:dyDescent="0.2">
      <c r="A849" s="27"/>
      <c r="B849" s="27"/>
      <c r="C849" s="27"/>
      <c r="D849" s="27"/>
      <c r="E849" s="27"/>
      <c r="F849" s="27"/>
      <c r="G849" s="27"/>
      <c r="H849" s="27"/>
      <c r="I849" s="27"/>
      <c r="J849" s="27"/>
      <c r="K849" s="34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spans="1:26" ht="12.75" customHeight="1" x14ac:dyDescent="0.2">
      <c r="A850" s="27"/>
      <c r="B850" s="27"/>
      <c r="C850" s="27"/>
      <c r="D850" s="27"/>
      <c r="E850" s="27"/>
      <c r="F850" s="27"/>
      <c r="G850" s="27"/>
      <c r="H850" s="27"/>
      <c r="I850" s="27"/>
      <c r="J850" s="27"/>
      <c r="K850" s="34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spans="1:26" ht="12.75" customHeight="1" x14ac:dyDescent="0.2">
      <c r="A851" s="27"/>
      <c r="B851" s="27"/>
      <c r="C851" s="27"/>
      <c r="D851" s="27"/>
      <c r="E851" s="27"/>
      <c r="F851" s="27"/>
      <c r="G851" s="27"/>
      <c r="H851" s="27"/>
      <c r="I851" s="27"/>
      <c r="J851" s="27"/>
      <c r="K851" s="34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spans="1:26" ht="12.75" customHeight="1" x14ac:dyDescent="0.2">
      <c r="A852" s="27"/>
      <c r="B852" s="27"/>
      <c r="C852" s="27"/>
      <c r="D852" s="27"/>
      <c r="E852" s="27"/>
      <c r="F852" s="27"/>
      <c r="G852" s="27"/>
      <c r="H852" s="27"/>
      <c r="I852" s="27"/>
      <c r="J852" s="27"/>
      <c r="K852" s="34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spans="1:26" ht="12.75" customHeight="1" x14ac:dyDescent="0.2">
      <c r="A853" s="27"/>
      <c r="B853" s="27"/>
      <c r="C853" s="27"/>
      <c r="D853" s="27"/>
      <c r="E853" s="27"/>
      <c r="F853" s="27"/>
      <c r="G853" s="27"/>
      <c r="H853" s="27"/>
      <c r="I853" s="27"/>
      <c r="J853" s="27"/>
      <c r="K853" s="34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spans="1:26" ht="12.75" customHeight="1" x14ac:dyDescent="0.2">
      <c r="A854" s="27"/>
      <c r="B854" s="27"/>
      <c r="C854" s="27"/>
      <c r="D854" s="27"/>
      <c r="E854" s="27"/>
      <c r="F854" s="27"/>
      <c r="G854" s="27"/>
      <c r="H854" s="27"/>
      <c r="I854" s="27"/>
      <c r="J854" s="27"/>
      <c r="K854" s="34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spans="1:26" ht="12.75" customHeight="1" x14ac:dyDescent="0.2">
      <c r="A855" s="27"/>
      <c r="B855" s="27"/>
      <c r="C855" s="27"/>
      <c r="D855" s="27"/>
      <c r="E855" s="27"/>
      <c r="F855" s="27"/>
      <c r="G855" s="27"/>
      <c r="H855" s="27"/>
      <c r="I855" s="27"/>
      <c r="J855" s="27"/>
      <c r="K855" s="34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spans="1:26" ht="12.75" customHeight="1" x14ac:dyDescent="0.2">
      <c r="A856" s="27"/>
      <c r="B856" s="27"/>
      <c r="C856" s="27"/>
      <c r="D856" s="27"/>
      <c r="E856" s="27"/>
      <c r="F856" s="27"/>
      <c r="G856" s="27"/>
      <c r="H856" s="27"/>
      <c r="I856" s="27"/>
      <c r="J856" s="27"/>
      <c r="K856" s="34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spans="1:26" ht="12.75" customHeight="1" x14ac:dyDescent="0.2">
      <c r="A857" s="27"/>
      <c r="B857" s="27"/>
      <c r="C857" s="27"/>
      <c r="D857" s="27"/>
      <c r="E857" s="27"/>
      <c r="F857" s="27"/>
      <c r="G857" s="27"/>
      <c r="H857" s="27"/>
      <c r="I857" s="27"/>
      <c r="J857" s="27"/>
      <c r="K857" s="34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spans="1:26" ht="12.75" customHeight="1" x14ac:dyDescent="0.2">
      <c r="A858" s="27"/>
      <c r="B858" s="27"/>
      <c r="C858" s="27"/>
      <c r="D858" s="27"/>
      <c r="E858" s="27"/>
      <c r="F858" s="27"/>
      <c r="G858" s="27"/>
      <c r="H858" s="27"/>
      <c r="I858" s="27"/>
      <c r="J858" s="27"/>
      <c r="K858" s="34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spans="1:26" ht="12.75" customHeight="1" x14ac:dyDescent="0.2">
      <c r="A859" s="27"/>
      <c r="B859" s="27"/>
      <c r="C859" s="27"/>
      <c r="D859" s="27"/>
      <c r="E859" s="27"/>
      <c r="F859" s="27"/>
      <c r="G859" s="27"/>
      <c r="H859" s="27"/>
      <c r="I859" s="27"/>
      <c r="J859" s="27"/>
      <c r="K859" s="34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spans="1:26" ht="12.75" customHeight="1" x14ac:dyDescent="0.2">
      <c r="A860" s="27"/>
      <c r="B860" s="27"/>
      <c r="C860" s="27"/>
      <c r="D860" s="27"/>
      <c r="E860" s="27"/>
      <c r="F860" s="27"/>
      <c r="G860" s="27"/>
      <c r="H860" s="27"/>
      <c r="I860" s="27"/>
      <c r="J860" s="27"/>
      <c r="K860" s="34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spans="1:26" ht="12.75" customHeight="1" x14ac:dyDescent="0.2">
      <c r="A861" s="27"/>
      <c r="B861" s="27"/>
      <c r="C861" s="27"/>
      <c r="D861" s="27"/>
      <c r="E861" s="27"/>
      <c r="F861" s="27"/>
      <c r="G861" s="27"/>
      <c r="H861" s="27"/>
      <c r="I861" s="27"/>
      <c r="J861" s="27"/>
      <c r="K861" s="34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spans="1:26" ht="12.75" customHeight="1" x14ac:dyDescent="0.2">
      <c r="A862" s="27"/>
      <c r="B862" s="27"/>
      <c r="C862" s="27"/>
      <c r="D862" s="27"/>
      <c r="E862" s="27"/>
      <c r="F862" s="27"/>
      <c r="G862" s="27"/>
      <c r="H862" s="27"/>
      <c r="I862" s="27"/>
      <c r="J862" s="27"/>
      <c r="K862" s="34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spans="1:26" ht="12.75" customHeight="1" x14ac:dyDescent="0.2">
      <c r="A863" s="27"/>
      <c r="B863" s="27"/>
      <c r="C863" s="27"/>
      <c r="D863" s="27"/>
      <c r="E863" s="27"/>
      <c r="F863" s="27"/>
      <c r="G863" s="27"/>
      <c r="H863" s="27"/>
      <c r="I863" s="27"/>
      <c r="J863" s="27"/>
      <c r="K863" s="34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spans="1:26" ht="12.75" customHeight="1" x14ac:dyDescent="0.2">
      <c r="A864" s="27"/>
      <c r="B864" s="27"/>
      <c r="C864" s="27"/>
      <c r="D864" s="27"/>
      <c r="E864" s="27"/>
      <c r="F864" s="27"/>
      <c r="G864" s="27"/>
      <c r="H864" s="27"/>
      <c r="I864" s="27"/>
      <c r="J864" s="27"/>
      <c r="K864" s="34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spans="1:26" ht="12.75" customHeight="1" x14ac:dyDescent="0.2">
      <c r="A865" s="27"/>
      <c r="B865" s="27"/>
      <c r="C865" s="27"/>
      <c r="D865" s="27"/>
      <c r="E865" s="27"/>
      <c r="F865" s="27"/>
      <c r="G865" s="27"/>
      <c r="H865" s="27"/>
      <c r="I865" s="27"/>
      <c r="J865" s="27"/>
      <c r="K865" s="34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spans="1:26" ht="12.75" customHeight="1" x14ac:dyDescent="0.2">
      <c r="A866" s="27"/>
      <c r="B866" s="27"/>
      <c r="C866" s="27"/>
      <c r="D866" s="27"/>
      <c r="E866" s="27"/>
      <c r="F866" s="27"/>
      <c r="G866" s="27"/>
      <c r="H866" s="27"/>
      <c r="I866" s="27"/>
      <c r="J866" s="27"/>
      <c r="K866" s="34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spans="1:26" ht="12.75" customHeight="1" x14ac:dyDescent="0.2">
      <c r="A867" s="27"/>
      <c r="B867" s="27"/>
      <c r="C867" s="27"/>
      <c r="D867" s="27"/>
      <c r="E867" s="27"/>
      <c r="F867" s="27"/>
      <c r="G867" s="27"/>
      <c r="H867" s="27"/>
      <c r="I867" s="27"/>
      <c r="J867" s="27"/>
      <c r="K867" s="34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spans="1:26" ht="12.75" customHeight="1" x14ac:dyDescent="0.2">
      <c r="A868" s="27"/>
      <c r="B868" s="27"/>
      <c r="C868" s="27"/>
      <c r="D868" s="27"/>
      <c r="E868" s="27"/>
      <c r="F868" s="27"/>
      <c r="G868" s="27"/>
      <c r="H868" s="27"/>
      <c r="I868" s="27"/>
      <c r="J868" s="27"/>
      <c r="K868" s="34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spans="1:26" ht="12.75" customHeight="1" x14ac:dyDescent="0.2">
      <c r="A869" s="27"/>
      <c r="B869" s="27"/>
      <c r="C869" s="27"/>
      <c r="D869" s="27"/>
      <c r="E869" s="27"/>
      <c r="F869" s="27"/>
      <c r="G869" s="27"/>
      <c r="H869" s="27"/>
      <c r="I869" s="27"/>
      <c r="J869" s="27"/>
      <c r="K869" s="34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spans="1:26" ht="12.75" customHeight="1" x14ac:dyDescent="0.2">
      <c r="A870" s="27"/>
      <c r="B870" s="27"/>
      <c r="C870" s="27"/>
      <c r="D870" s="27"/>
      <c r="E870" s="27"/>
      <c r="F870" s="27"/>
      <c r="G870" s="27"/>
      <c r="H870" s="27"/>
      <c r="I870" s="27"/>
      <c r="J870" s="27"/>
      <c r="K870" s="34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spans="1:26" ht="12.75" customHeight="1" x14ac:dyDescent="0.2">
      <c r="A871" s="27"/>
      <c r="B871" s="27"/>
      <c r="C871" s="27"/>
      <c r="D871" s="27"/>
      <c r="E871" s="27"/>
      <c r="F871" s="27"/>
      <c r="G871" s="27"/>
      <c r="H871" s="27"/>
      <c r="I871" s="27"/>
      <c r="J871" s="27"/>
      <c r="K871" s="34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spans="1:26" ht="12.75" customHeight="1" x14ac:dyDescent="0.2">
      <c r="A872" s="27"/>
      <c r="B872" s="27"/>
      <c r="C872" s="27"/>
      <c r="D872" s="27"/>
      <c r="E872" s="27"/>
      <c r="F872" s="27"/>
      <c r="G872" s="27"/>
      <c r="H872" s="27"/>
      <c r="I872" s="27"/>
      <c r="J872" s="27"/>
      <c r="K872" s="34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spans="1:26" ht="12.75" customHeight="1" x14ac:dyDescent="0.2">
      <c r="A873" s="27"/>
      <c r="B873" s="27"/>
      <c r="C873" s="27"/>
      <c r="D873" s="27"/>
      <c r="E873" s="27"/>
      <c r="F873" s="27"/>
      <c r="G873" s="27"/>
      <c r="H873" s="27"/>
      <c r="I873" s="27"/>
      <c r="J873" s="27"/>
      <c r="K873" s="34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spans="1:26" ht="12.75" customHeight="1" x14ac:dyDescent="0.2">
      <c r="A874" s="27"/>
      <c r="B874" s="27"/>
      <c r="C874" s="27"/>
      <c r="D874" s="27"/>
      <c r="E874" s="27"/>
      <c r="F874" s="27"/>
      <c r="G874" s="27"/>
      <c r="H874" s="27"/>
      <c r="I874" s="27"/>
      <c r="J874" s="27"/>
      <c r="K874" s="34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spans="1:26" ht="12.75" customHeight="1" x14ac:dyDescent="0.2">
      <c r="A875" s="27"/>
      <c r="B875" s="27"/>
      <c r="C875" s="27"/>
      <c r="D875" s="27"/>
      <c r="E875" s="27"/>
      <c r="F875" s="27"/>
      <c r="G875" s="27"/>
      <c r="H875" s="27"/>
      <c r="I875" s="27"/>
      <c r="J875" s="27"/>
      <c r="K875" s="34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spans="1:26" ht="12.75" customHeight="1" x14ac:dyDescent="0.2">
      <c r="A876" s="27"/>
      <c r="B876" s="27"/>
      <c r="C876" s="27"/>
      <c r="D876" s="27"/>
      <c r="E876" s="27"/>
      <c r="F876" s="27"/>
      <c r="G876" s="27"/>
      <c r="H876" s="27"/>
      <c r="I876" s="27"/>
      <c r="J876" s="27"/>
      <c r="K876" s="34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spans="1:26" ht="12.75" customHeight="1" x14ac:dyDescent="0.2">
      <c r="A877" s="27"/>
      <c r="B877" s="27"/>
      <c r="C877" s="27"/>
      <c r="D877" s="27"/>
      <c r="E877" s="27"/>
      <c r="F877" s="27"/>
      <c r="G877" s="27"/>
      <c r="H877" s="27"/>
      <c r="I877" s="27"/>
      <c r="J877" s="27"/>
      <c r="K877" s="34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spans="1:26" ht="12.75" customHeight="1" x14ac:dyDescent="0.2">
      <c r="A878" s="27"/>
      <c r="B878" s="27"/>
      <c r="C878" s="27"/>
      <c r="D878" s="27"/>
      <c r="E878" s="27"/>
      <c r="F878" s="27"/>
      <c r="G878" s="27"/>
      <c r="H878" s="27"/>
      <c r="I878" s="27"/>
      <c r="J878" s="27"/>
      <c r="K878" s="34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spans="1:26" ht="12.75" customHeight="1" x14ac:dyDescent="0.2">
      <c r="A879" s="27"/>
      <c r="B879" s="27"/>
      <c r="C879" s="27"/>
      <c r="D879" s="27"/>
      <c r="E879" s="27"/>
      <c r="F879" s="27"/>
      <c r="G879" s="27"/>
      <c r="H879" s="27"/>
      <c r="I879" s="27"/>
      <c r="J879" s="27"/>
      <c r="K879" s="34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spans="1:26" ht="12.75" customHeight="1" x14ac:dyDescent="0.2">
      <c r="A880" s="27"/>
      <c r="B880" s="27"/>
      <c r="C880" s="27"/>
      <c r="D880" s="27"/>
      <c r="E880" s="27"/>
      <c r="F880" s="27"/>
      <c r="G880" s="27"/>
      <c r="H880" s="27"/>
      <c r="I880" s="27"/>
      <c r="J880" s="27"/>
      <c r="K880" s="34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spans="1:26" ht="12.75" customHeight="1" x14ac:dyDescent="0.2">
      <c r="A881" s="27"/>
      <c r="B881" s="27"/>
      <c r="C881" s="27"/>
      <c r="D881" s="27"/>
      <c r="E881" s="27"/>
      <c r="F881" s="27"/>
      <c r="G881" s="27"/>
      <c r="H881" s="27"/>
      <c r="I881" s="27"/>
      <c r="J881" s="27"/>
      <c r="K881" s="34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spans="1:26" ht="12.75" customHeight="1" x14ac:dyDescent="0.2">
      <c r="A882" s="27"/>
      <c r="B882" s="27"/>
      <c r="C882" s="27"/>
      <c r="D882" s="27"/>
      <c r="E882" s="27"/>
      <c r="F882" s="27"/>
      <c r="G882" s="27"/>
      <c r="H882" s="27"/>
      <c r="I882" s="27"/>
      <c r="J882" s="27"/>
      <c r="K882" s="34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spans="1:26" ht="12.75" customHeight="1" x14ac:dyDescent="0.2">
      <c r="A883" s="27"/>
      <c r="B883" s="27"/>
      <c r="C883" s="27"/>
      <c r="D883" s="27"/>
      <c r="E883" s="27"/>
      <c r="F883" s="27"/>
      <c r="G883" s="27"/>
      <c r="H883" s="27"/>
      <c r="I883" s="27"/>
      <c r="J883" s="27"/>
      <c r="K883" s="34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spans="1:26" ht="12.75" customHeight="1" x14ac:dyDescent="0.2">
      <c r="A884" s="27"/>
      <c r="B884" s="27"/>
      <c r="C884" s="27"/>
      <c r="D884" s="27"/>
      <c r="E884" s="27"/>
      <c r="F884" s="27"/>
      <c r="G884" s="27"/>
      <c r="H884" s="27"/>
      <c r="I884" s="27"/>
      <c r="J884" s="27"/>
      <c r="K884" s="34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spans="1:26" ht="12.75" customHeight="1" x14ac:dyDescent="0.2">
      <c r="A885" s="27"/>
      <c r="B885" s="27"/>
      <c r="C885" s="27"/>
      <c r="D885" s="27"/>
      <c r="E885" s="27"/>
      <c r="F885" s="27"/>
      <c r="G885" s="27"/>
      <c r="H885" s="27"/>
      <c r="I885" s="27"/>
      <c r="J885" s="27"/>
      <c r="K885" s="34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spans="1:26" ht="12.75" customHeight="1" x14ac:dyDescent="0.2">
      <c r="A886" s="27"/>
      <c r="B886" s="27"/>
      <c r="C886" s="27"/>
      <c r="D886" s="27"/>
      <c r="E886" s="27"/>
      <c r="F886" s="27"/>
      <c r="G886" s="27"/>
      <c r="H886" s="27"/>
      <c r="I886" s="27"/>
      <c r="J886" s="27"/>
      <c r="K886" s="34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spans="1:26" ht="12.75" customHeight="1" x14ac:dyDescent="0.2">
      <c r="A887" s="27"/>
      <c r="B887" s="27"/>
      <c r="C887" s="27"/>
      <c r="D887" s="27"/>
      <c r="E887" s="27"/>
      <c r="F887" s="27"/>
      <c r="G887" s="27"/>
      <c r="H887" s="27"/>
      <c r="I887" s="27"/>
      <c r="J887" s="27"/>
      <c r="K887" s="34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spans="1:26" ht="12.75" customHeight="1" x14ac:dyDescent="0.2">
      <c r="A888" s="27"/>
      <c r="B888" s="27"/>
      <c r="C888" s="27"/>
      <c r="D888" s="27"/>
      <c r="E888" s="27"/>
      <c r="F888" s="27"/>
      <c r="G888" s="27"/>
      <c r="H888" s="27"/>
      <c r="I888" s="27"/>
      <c r="J888" s="27"/>
      <c r="K888" s="34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spans="1:26" ht="12.75" customHeight="1" x14ac:dyDescent="0.2">
      <c r="A889" s="27"/>
      <c r="B889" s="27"/>
      <c r="C889" s="27"/>
      <c r="D889" s="27"/>
      <c r="E889" s="27"/>
      <c r="F889" s="27"/>
      <c r="G889" s="27"/>
      <c r="H889" s="27"/>
      <c r="I889" s="27"/>
      <c r="J889" s="27"/>
      <c r="K889" s="34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spans="1:26" ht="12.75" customHeight="1" x14ac:dyDescent="0.2">
      <c r="A890" s="27"/>
      <c r="B890" s="27"/>
      <c r="C890" s="27"/>
      <c r="D890" s="27"/>
      <c r="E890" s="27"/>
      <c r="F890" s="27"/>
      <c r="G890" s="27"/>
      <c r="H890" s="27"/>
      <c r="I890" s="27"/>
      <c r="J890" s="27"/>
      <c r="K890" s="34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spans="1:26" ht="12.75" customHeight="1" x14ac:dyDescent="0.2">
      <c r="A891" s="27"/>
      <c r="B891" s="27"/>
      <c r="C891" s="27"/>
      <c r="D891" s="27"/>
      <c r="E891" s="27"/>
      <c r="F891" s="27"/>
      <c r="G891" s="27"/>
      <c r="H891" s="27"/>
      <c r="I891" s="27"/>
      <c r="J891" s="27"/>
      <c r="K891" s="34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spans="1:26" ht="12.75" customHeight="1" x14ac:dyDescent="0.2">
      <c r="A892" s="27"/>
      <c r="B892" s="27"/>
      <c r="C892" s="27"/>
      <c r="D892" s="27"/>
      <c r="E892" s="27"/>
      <c r="F892" s="27"/>
      <c r="G892" s="27"/>
      <c r="H892" s="27"/>
      <c r="I892" s="27"/>
      <c r="J892" s="27"/>
      <c r="K892" s="34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spans="1:26" ht="12.75" customHeight="1" x14ac:dyDescent="0.2">
      <c r="A893" s="27"/>
      <c r="B893" s="27"/>
      <c r="C893" s="27"/>
      <c r="D893" s="27"/>
      <c r="E893" s="27"/>
      <c r="F893" s="27"/>
      <c r="G893" s="27"/>
      <c r="H893" s="27"/>
      <c r="I893" s="27"/>
      <c r="J893" s="27"/>
      <c r="K893" s="34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spans="1:26" ht="12.75" customHeight="1" x14ac:dyDescent="0.2">
      <c r="A894" s="27"/>
      <c r="B894" s="27"/>
      <c r="C894" s="27"/>
      <c r="D894" s="27"/>
      <c r="E894" s="27"/>
      <c r="F894" s="27"/>
      <c r="G894" s="27"/>
      <c r="H894" s="27"/>
      <c r="I894" s="27"/>
      <c r="J894" s="27"/>
      <c r="K894" s="34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spans="1:26" ht="12.75" customHeight="1" x14ac:dyDescent="0.2">
      <c r="A895" s="27"/>
      <c r="B895" s="27"/>
      <c r="C895" s="27"/>
      <c r="D895" s="27"/>
      <c r="E895" s="27"/>
      <c r="F895" s="27"/>
      <c r="G895" s="27"/>
      <c r="H895" s="27"/>
      <c r="I895" s="27"/>
      <c r="J895" s="27"/>
      <c r="K895" s="34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spans="1:26" ht="12.75" customHeight="1" x14ac:dyDescent="0.2">
      <c r="A896" s="27"/>
      <c r="B896" s="27"/>
      <c r="C896" s="27"/>
      <c r="D896" s="27"/>
      <c r="E896" s="27"/>
      <c r="F896" s="27"/>
      <c r="G896" s="27"/>
      <c r="H896" s="27"/>
      <c r="I896" s="27"/>
      <c r="J896" s="27"/>
      <c r="K896" s="34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spans="1:26" ht="12.75" customHeight="1" x14ac:dyDescent="0.2">
      <c r="A897" s="27"/>
      <c r="B897" s="27"/>
      <c r="C897" s="27"/>
      <c r="D897" s="27"/>
      <c r="E897" s="27"/>
      <c r="F897" s="27"/>
      <c r="G897" s="27"/>
      <c r="H897" s="27"/>
      <c r="I897" s="27"/>
      <c r="J897" s="27"/>
      <c r="K897" s="34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spans="1:26" ht="12.75" customHeight="1" x14ac:dyDescent="0.2">
      <c r="A898" s="27"/>
      <c r="B898" s="27"/>
      <c r="C898" s="27"/>
      <c r="D898" s="27"/>
      <c r="E898" s="27"/>
      <c r="F898" s="27"/>
      <c r="G898" s="27"/>
      <c r="H898" s="27"/>
      <c r="I898" s="27"/>
      <c r="J898" s="27"/>
      <c r="K898" s="34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spans="1:26" ht="12.75" customHeight="1" x14ac:dyDescent="0.2">
      <c r="A899" s="27"/>
      <c r="B899" s="27"/>
      <c r="C899" s="27"/>
      <c r="D899" s="27"/>
      <c r="E899" s="27"/>
      <c r="F899" s="27"/>
      <c r="G899" s="27"/>
      <c r="H899" s="27"/>
      <c r="I899" s="27"/>
      <c r="J899" s="27"/>
      <c r="K899" s="34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spans="1:26" ht="12.75" customHeight="1" x14ac:dyDescent="0.2">
      <c r="A900" s="27"/>
      <c r="B900" s="27"/>
      <c r="C900" s="27"/>
      <c r="D900" s="27"/>
      <c r="E900" s="27"/>
      <c r="F900" s="27"/>
      <c r="G900" s="27"/>
      <c r="H900" s="27"/>
      <c r="I900" s="27"/>
      <c r="J900" s="27"/>
      <c r="K900" s="34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spans="1:26" ht="12.75" customHeight="1" x14ac:dyDescent="0.2">
      <c r="A901" s="27"/>
      <c r="B901" s="27"/>
      <c r="C901" s="27"/>
      <c r="D901" s="27"/>
      <c r="E901" s="27"/>
      <c r="F901" s="27"/>
      <c r="G901" s="27"/>
      <c r="H901" s="27"/>
      <c r="I901" s="27"/>
      <c r="J901" s="27"/>
      <c r="K901" s="34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spans="1:26" ht="12.75" customHeight="1" x14ac:dyDescent="0.2">
      <c r="A902" s="27"/>
      <c r="B902" s="27"/>
      <c r="C902" s="27"/>
      <c r="D902" s="27"/>
      <c r="E902" s="27"/>
      <c r="F902" s="27"/>
      <c r="G902" s="27"/>
      <c r="H902" s="27"/>
      <c r="I902" s="27"/>
      <c r="J902" s="27"/>
      <c r="K902" s="34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spans="1:26" ht="12.75" customHeight="1" x14ac:dyDescent="0.2">
      <c r="A903" s="27"/>
      <c r="B903" s="27"/>
      <c r="C903" s="27"/>
      <c r="D903" s="27"/>
      <c r="E903" s="27"/>
      <c r="F903" s="27"/>
      <c r="G903" s="27"/>
      <c r="H903" s="27"/>
      <c r="I903" s="27"/>
      <c r="J903" s="27"/>
      <c r="K903" s="34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spans="1:26" ht="12.75" customHeight="1" x14ac:dyDescent="0.2">
      <c r="A904" s="27"/>
      <c r="B904" s="27"/>
      <c r="C904" s="27"/>
      <c r="D904" s="27"/>
      <c r="E904" s="27"/>
      <c r="F904" s="27"/>
      <c r="G904" s="27"/>
      <c r="H904" s="27"/>
      <c r="I904" s="27"/>
      <c r="J904" s="27"/>
      <c r="K904" s="34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spans="1:26" ht="12.75" customHeight="1" x14ac:dyDescent="0.2">
      <c r="A905" s="27"/>
      <c r="B905" s="27"/>
      <c r="C905" s="27"/>
      <c r="D905" s="27"/>
      <c r="E905" s="27"/>
      <c r="F905" s="27"/>
      <c r="G905" s="27"/>
      <c r="H905" s="27"/>
      <c r="I905" s="27"/>
      <c r="J905" s="27"/>
      <c r="K905" s="34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spans="1:26" ht="12.75" customHeight="1" x14ac:dyDescent="0.2">
      <c r="A906" s="27"/>
      <c r="B906" s="27"/>
      <c r="C906" s="27"/>
      <c r="D906" s="27"/>
      <c r="E906" s="27"/>
      <c r="F906" s="27"/>
      <c r="G906" s="27"/>
      <c r="H906" s="27"/>
      <c r="I906" s="27"/>
      <c r="J906" s="27"/>
      <c r="K906" s="34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spans="1:26" ht="12.75" customHeight="1" x14ac:dyDescent="0.2">
      <c r="A907" s="27"/>
      <c r="B907" s="27"/>
      <c r="C907" s="27"/>
      <c r="D907" s="27"/>
      <c r="E907" s="27"/>
      <c r="F907" s="27"/>
      <c r="G907" s="27"/>
      <c r="H907" s="27"/>
      <c r="I907" s="27"/>
      <c r="J907" s="27"/>
      <c r="K907" s="34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spans="1:26" ht="12.75" customHeight="1" x14ac:dyDescent="0.2">
      <c r="A908" s="27"/>
      <c r="B908" s="27"/>
      <c r="C908" s="27"/>
      <c r="D908" s="27"/>
      <c r="E908" s="27"/>
      <c r="F908" s="27"/>
      <c r="G908" s="27"/>
      <c r="H908" s="27"/>
      <c r="I908" s="27"/>
      <c r="J908" s="27"/>
      <c r="K908" s="34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spans="1:26" ht="12.75" customHeight="1" x14ac:dyDescent="0.2">
      <c r="A909" s="27"/>
      <c r="B909" s="27"/>
      <c r="C909" s="27"/>
      <c r="D909" s="27"/>
      <c r="E909" s="27"/>
      <c r="F909" s="27"/>
      <c r="G909" s="27"/>
      <c r="H909" s="27"/>
      <c r="I909" s="27"/>
      <c r="J909" s="27"/>
      <c r="K909" s="34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spans="1:26" ht="12.75" customHeight="1" x14ac:dyDescent="0.2">
      <c r="A910" s="27"/>
      <c r="B910" s="27"/>
      <c r="C910" s="27"/>
      <c r="D910" s="27"/>
      <c r="E910" s="27"/>
      <c r="F910" s="27"/>
      <c r="G910" s="27"/>
      <c r="H910" s="27"/>
      <c r="I910" s="27"/>
      <c r="J910" s="27"/>
      <c r="K910" s="34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spans="1:26" ht="12.75" customHeight="1" x14ac:dyDescent="0.2">
      <c r="A911" s="27"/>
      <c r="B911" s="27"/>
      <c r="C911" s="27"/>
      <c r="D911" s="27"/>
      <c r="E911" s="27"/>
      <c r="F911" s="27"/>
      <c r="G911" s="27"/>
      <c r="H911" s="27"/>
      <c r="I911" s="27"/>
      <c r="J911" s="27"/>
      <c r="K911" s="34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spans="1:26" ht="12.75" customHeight="1" x14ac:dyDescent="0.2">
      <c r="A912" s="27"/>
      <c r="B912" s="27"/>
      <c r="C912" s="27"/>
      <c r="D912" s="27"/>
      <c r="E912" s="27"/>
      <c r="F912" s="27"/>
      <c r="G912" s="27"/>
      <c r="H912" s="27"/>
      <c r="I912" s="27"/>
      <c r="J912" s="27"/>
      <c r="K912" s="34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spans="1:26" ht="12.75" customHeight="1" x14ac:dyDescent="0.2">
      <c r="A913" s="27"/>
      <c r="B913" s="27"/>
      <c r="C913" s="27"/>
      <c r="D913" s="27"/>
      <c r="E913" s="27"/>
      <c r="F913" s="27"/>
      <c r="G913" s="27"/>
      <c r="H913" s="27"/>
      <c r="I913" s="27"/>
      <c r="J913" s="27"/>
      <c r="K913" s="34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spans="1:26" ht="12.75" customHeight="1" x14ac:dyDescent="0.2">
      <c r="A914" s="27"/>
      <c r="B914" s="27"/>
      <c r="C914" s="27"/>
      <c r="D914" s="27"/>
      <c r="E914" s="27"/>
      <c r="F914" s="27"/>
      <c r="G914" s="27"/>
      <c r="H914" s="27"/>
      <c r="I914" s="27"/>
      <c r="J914" s="27"/>
      <c r="K914" s="34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spans="1:26" ht="12.75" customHeight="1" x14ac:dyDescent="0.2">
      <c r="A915" s="27"/>
      <c r="B915" s="27"/>
      <c r="C915" s="27"/>
      <c r="D915" s="27"/>
      <c r="E915" s="27"/>
      <c r="F915" s="27"/>
      <c r="G915" s="27"/>
      <c r="H915" s="27"/>
      <c r="I915" s="27"/>
      <c r="J915" s="27"/>
      <c r="K915" s="34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spans="1:26" ht="12.75" customHeight="1" x14ac:dyDescent="0.2">
      <c r="A916" s="27"/>
      <c r="B916" s="27"/>
      <c r="C916" s="27"/>
      <c r="D916" s="27"/>
      <c r="E916" s="27"/>
      <c r="F916" s="27"/>
      <c r="G916" s="27"/>
      <c r="H916" s="27"/>
      <c r="I916" s="27"/>
      <c r="J916" s="27"/>
      <c r="K916" s="34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spans="1:26" ht="12.75" customHeight="1" x14ac:dyDescent="0.2">
      <c r="A917" s="27"/>
      <c r="B917" s="27"/>
      <c r="C917" s="27"/>
      <c r="D917" s="27"/>
      <c r="E917" s="27"/>
      <c r="F917" s="27"/>
      <c r="G917" s="27"/>
      <c r="H917" s="27"/>
      <c r="I917" s="27"/>
      <c r="J917" s="27"/>
      <c r="K917" s="34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spans="1:26" ht="12.75" customHeight="1" x14ac:dyDescent="0.2">
      <c r="A918" s="27"/>
      <c r="B918" s="27"/>
      <c r="C918" s="27"/>
      <c r="D918" s="27"/>
      <c r="E918" s="27"/>
      <c r="F918" s="27"/>
      <c r="G918" s="27"/>
      <c r="H918" s="27"/>
      <c r="I918" s="27"/>
      <c r="J918" s="27"/>
      <c r="K918" s="34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spans="1:26" ht="12.75" customHeight="1" x14ac:dyDescent="0.2">
      <c r="A919" s="27"/>
      <c r="B919" s="27"/>
      <c r="C919" s="27"/>
      <c r="D919" s="27"/>
      <c r="E919" s="27"/>
      <c r="F919" s="27"/>
      <c r="G919" s="27"/>
      <c r="H919" s="27"/>
      <c r="I919" s="27"/>
      <c r="J919" s="27"/>
      <c r="K919" s="34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spans="1:26" ht="12.75" customHeight="1" x14ac:dyDescent="0.2">
      <c r="A920" s="27"/>
      <c r="B920" s="27"/>
      <c r="C920" s="27"/>
      <c r="D920" s="27"/>
      <c r="E920" s="27"/>
      <c r="F920" s="27"/>
      <c r="G920" s="27"/>
      <c r="H920" s="27"/>
      <c r="I920" s="27"/>
      <c r="J920" s="27"/>
      <c r="K920" s="34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spans="1:26" ht="12.75" customHeight="1" x14ac:dyDescent="0.2">
      <c r="A921" s="27"/>
      <c r="B921" s="27"/>
      <c r="C921" s="27"/>
      <c r="D921" s="27"/>
      <c r="E921" s="27"/>
      <c r="F921" s="27"/>
      <c r="G921" s="27"/>
      <c r="H921" s="27"/>
      <c r="I921" s="27"/>
      <c r="J921" s="27"/>
      <c r="K921" s="34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spans="1:26" ht="12.75" customHeight="1" x14ac:dyDescent="0.2">
      <c r="A922" s="27"/>
      <c r="B922" s="27"/>
      <c r="C922" s="27"/>
      <c r="D922" s="27"/>
      <c r="E922" s="27"/>
      <c r="F922" s="27"/>
      <c r="G922" s="27"/>
      <c r="H922" s="27"/>
      <c r="I922" s="27"/>
      <c r="J922" s="27"/>
      <c r="K922" s="34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spans="1:26" ht="12.75" customHeight="1" x14ac:dyDescent="0.2">
      <c r="A923" s="27"/>
      <c r="B923" s="27"/>
      <c r="C923" s="27"/>
      <c r="D923" s="27"/>
      <c r="E923" s="27"/>
      <c r="F923" s="27"/>
      <c r="G923" s="27"/>
      <c r="H923" s="27"/>
      <c r="I923" s="27"/>
      <c r="J923" s="27"/>
      <c r="K923" s="34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spans="1:26" ht="12.75" customHeight="1" x14ac:dyDescent="0.2">
      <c r="A924" s="27"/>
      <c r="B924" s="27"/>
      <c r="C924" s="27"/>
      <c r="D924" s="27"/>
      <c r="E924" s="27"/>
      <c r="F924" s="27"/>
      <c r="G924" s="27"/>
      <c r="H924" s="27"/>
      <c r="I924" s="27"/>
      <c r="J924" s="27"/>
      <c r="K924" s="34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spans="1:26" ht="12.75" customHeight="1" x14ac:dyDescent="0.2">
      <c r="A925" s="27"/>
      <c r="B925" s="27"/>
      <c r="C925" s="27"/>
      <c r="D925" s="27"/>
      <c r="E925" s="27"/>
      <c r="F925" s="27"/>
      <c r="G925" s="27"/>
      <c r="H925" s="27"/>
      <c r="I925" s="27"/>
      <c r="J925" s="27"/>
      <c r="K925" s="34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spans="1:26" ht="12.75" customHeight="1" x14ac:dyDescent="0.2">
      <c r="A926" s="27"/>
      <c r="B926" s="27"/>
      <c r="C926" s="27"/>
      <c r="D926" s="27"/>
      <c r="E926" s="27"/>
      <c r="F926" s="27"/>
      <c r="G926" s="27"/>
      <c r="H926" s="27"/>
      <c r="I926" s="27"/>
      <c r="J926" s="27"/>
      <c r="K926" s="34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spans="1:26" ht="12.75" customHeight="1" x14ac:dyDescent="0.2">
      <c r="A927" s="27"/>
      <c r="B927" s="27"/>
      <c r="C927" s="27"/>
      <c r="D927" s="27"/>
      <c r="E927" s="27"/>
      <c r="F927" s="27"/>
      <c r="G927" s="27"/>
      <c r="H927" s="27"/>
      <c r="I927" s="27"/>
      <c r="J927" s="27"/>
      <c r="K927" s="34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spans="1:26" ht="12.75" customHeight="1" x14ac:dyDescent="0.2">
      <c r="A928" s="27"/>
      <c r="B928" s="27"/>
      <c r="C928" s="27"/>
      <c r="D928" s="27"/>
      <c r="E928" s="27"/>
      <c r="F928" s="27"/>
      <c r="G928" s="27"/>
      <c r="H928" s="27"/>
      <c r="I928" s="27"/>
      <c r="J928" s="27"/>
      <c r="K928" s="34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spans="1:26" ht="12.75" customHeight="1" x14ac:dyDescent="0.2">
      <c r="A929" s="27"/>
      <c r="B929" s="27"/>
      <c r="C929" s="27"/>
      <c r="D929" s="27"/>
      <c r="E929" s="27"/>
      <c r="F929" s="27"/>
      <c r="G929" s="27"/>
      <c r="H929" s="27"/>
      <c r="I929" s="27"/>
      <c r="J929" s="27"/>
      <c r="K929" s="34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spans="1:26" ht="12.75" customHeight="1" x14ac:dyDescent="0.2">
      <c r="A930" s="27"/>
      <c r="B930" s="27"/>
      <c r="C930" s="27"/>
      <c r="D930" s="27"/>
      <c r="E930" s="27"/>
      <c r="F930" s="27"/>
      <c r="G930" s="27"/>
      <c r="H930" s="27"/>
      <c r="I930" s="27"/>
      <c r="J930" s="27"/>
      <c r="K930" s="34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spans="1:26" ht="12.75" customHeight="1" x14ac:dyDescent="0.2">
      <c r="A931" s="27"/>
      <c r="B931" s="27"/>
      <c r="C931" s="27"/>
      <c r="D931" s="27"/>
      <c r="E931" s="27"/>
      <c r="F931" s="27"/>
      <c r="G931" s="27"/>
      <c r="H931" s="27"/>
      <c r="I931" s="27"/>
      <c r="J931" s="27"/>
      <c r="K931" s="34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spans="1:26" ht="12.75" customHeight="1" x14ac:dyDescent="0.2">
      <c r="A932" s="27"/>
      <c r="B932" s="27"/>
      <c r="C932" s="27"/>
      <c r="D932" s="27"/>
      <c r="E932" s="27"/>
      <c r="F932" s="27"/>
      <c r="G932" s="27"/>
      <c r="H932" s="27"/>
      <c r="I932" s="27"/>
      <c r="J932" s="27"/>
      <c r="K932" s="34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spans="1:26" ht="12.75" customHeight="1" x14ac:dyDescent="0.2">
      <c r="A933" s="27"/>
      <c r="B933" s="27"/>
      <c r="C933" s="27"/>
      <c r="D933" s="27"/>
      <c r="E933" s="27"/>
      <c r="F933" s="27"/>
      <c r="G933" s="27"/>
      <c r="H933" s="27"/>
      <c r="I933" s="27"/>
      <c r="J933" s="27"/>
      <c r="K933" s="34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spans="1:26" ht="12.75" customHeight="1" x14ac:dyDescent="0.2">
      <c r="A934" s="27"/>
      <c r="B934" s="27"/>
      <c r="C934" s="27"/>
      <c r="D934" s="27"/>
      <c r="E934" s="27"/>
      <c r="F934" s="27"/>
      <c r="G934" s="27"/>
      <c r="H934" s="27"/>
      <c r="I934" s="27"/>
      <c r="J934" s="27"/>
      <c r="K934" s="34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spans="1:26" ht="12.75" customHeight="1" x14ac:dyDescent="0.2">
      <c r="A935" s="27"/>
      <c r="B935" s="27"/>
      <c r="C935" s="27"/>
      <c r="D935" s="27"/>
      <c r="E935" s="27"/>
      <c r="F935" s="27"/>
      <c r="G935" s="27"/>
      <c r="H935" s="27"/>
      <c r="I935" s="27"/>
      <c r="J935" s="27"/>
      <c r="K935" s="34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spans="1:26" ht="12.75" customHeight="1" x14ac:dyDescent="0.2">
      <c r="A936" s="27"/>
      <c r="B936" s="27"/>
      <c r="C936" s="27"/>
      <c r="D936" s="27"/>
      <c r="E936" s="27"/>
      <c r="F936" s="27"/>
      <c r="G936" s="27"/>
      <c r="H936" s="27"/>
      <c r="I936" s="27"/>
      <c r="J936" s="27"/>
      <c r="K936" s="34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spans="1:26" ht="12.75" customHeight="1" x14ac:dyDescent="0.2">
      <c r="A937" s="27"/>
      <c r="B937" s="27"/>
      <c r="C937" s="27"/>
      <c r="D937" s="27"/>
      <c r="E937" s="27"/>
      <c r="F937" s="27"/>
      <c r="G937" s="27"/>
      <c r="H937" s="27"/>
      <c r="I937" s="27"/>
      <c r="J937" s="27"/>
      <c r="K937" s="34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spans="1:26" ht="12.75" customHeight="1" x14ac:dyDescent="0.2">
      <c r="A938" s="27"/>
      <c r="B938" s="27"/>
      <c r="C938" s="27"/>
      <c r="D938" s="27"/>
      <c r="E938" s="27"/>
      <c r="F938" s="27"/>
      <c r="G938" s="27"/>
      <c r="H938" s="27"/>
      <c r="I938" s="27"/>
      <c r="J938" s="27"/>
      <c r="K938" s="34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spans="1:26" ht="12.75" customHeight="1" x14ac:dyDescent="0.2">
      <c r="A939" s="27"/>
      <c r="B939" s="27"/>
      <c r="C939" s="27"/>
      <c r="D939" s="27"/>
      <c r="E939" s="27"/>
      <c r="F939" s="27"/>
      <c r="G939" s="27"/>
      <c r="H939" s="27"/>
      <c r="I939" s="27"/>
      <c r="J939" s="27"/>
      <c r="K939" s="34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spans="1:26" ht="12.75" customHeight="1" x14ac:dyDescent="0.2">
      <c r="A940" s="27"/>
      <c r="B940" s="27"/>
      <c r="C940" s="27"/>
      <c r="D940" s="27"/>
      <c r="E940" s="27"/>
      <c r="F940" s="27"/>
      <c r="G940" s="27"/>
      <c r="H940" s="27"/>
      <c r="I940" s="27"/>
      <c r="J940" s="27"/>
      <c r="K940" s="34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spans="1:26" ht="12.75" customHeight="1" x14ac:dyDescent="0.2">
      <c r="A941" s="27"/>
      <c r="B941" s="27"/>
      <c r="C941" s="27"/>
      <c r="D941" s="27"/>
      <c r="E941" s="27"/>
      <c r="F941" s="27"/>
      <c r="G941" s="27"/>
      <c r="H941" s="27"/>
      <c r="I941" s="27"/>
      <c r="J941" s="27"/>
      <c r="K941" s="34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spans="1:26" ht="12.75" customHeight="1" x14ac:dyDescent="0.2">
      <c r="A942" s="27"/>
      <c r="B942" s="27"/>
      <c r="C942" s="27"/>
      <c r="D942" s="27"/>
      <c r="E942" s="27"/>
      <c r="F942" s="27"/>
      <c r="G942" s="27"/>
      <c r="H942" s="27"/>
      <c r="I942" s="27"/>
      <c r="J942" s="27"/>
      <c r="K942" s="34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spans="1:26" ht="12.75" customHeight="1" x14ac:dyDescent="0.2">
      <c r="A943" s="27"/>
      <c r="B943" s="27"/>
      <c r="C943" s="27"/>
      <c r="D943" s="27"/>
      <c r="E943" s="27"/>
      <c r="F943" s="27"/>
      <c r="G943" s="27"/>
      <c r="H943" s="27"/>
      <c r="I943" s="27"/>
      <c r="J943" s="27"/>
      <c r="K943" s="34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spans="1:26" ht="12.75" customHeight="1" x14ac:dyDescent="0.2">
      <c r="A944" s="27"/>
      <c r="B944" s="27"/>
      <c r="C944" s="27"/>
      <c r="D944" s="27"/>
      <c r="E944" s="27"/>
      <c r="F944" s="27"/>
      <c r="G944" s="27"/>
      <c r="H944" s="27"/>
      <c r="I944" s="27"/>
      <c r="J944" s="27"/>
      <c r="K944" s="34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spans="1:26" ht="12.75" customHeight="1" x14ac:dyDescent="0.2">
      <c r="A945" s="27"/>
      <c r="B945" s="27"/>
      <c r="C945" s="27"/>
      <c r="D945" s="27"/>
      <c r="E945" s="27"/>
      <c r="F945" s="27"/>
      <c r="G945" s="27"/>
      <c r="H945" s="27"/>
      <c r="I945" s="27"/>
      <c r="J945" s="27"/>
      <c r="K945" s="34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spans="1:26" ht="12.75" customHeight="1" x14ac:dyDescent="0.2">
      <c r="A946" s="27"/>
      <c r="B946" s="27"/>
      <c r="C946" s="27"/>
      <c r="D946" s="27"/>
      <c r="E946" s="27"/>
      <c r="F946" s="27"/>
      <c r="G946" s="27"/>
      <c r="H946" s="27"/>
      <c r="I946" s="27"/>
      <c r="J946" s="27"/>
      <c r="K946" s="34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spans="1:26" ht="12.75" customHeight="1" x14ac:dyDescent="0.2">
      <c r="A947" s="27"/>
      <c r="B947" s="27"/>
      <c r="C947" s="27"/>
      <c r="D947" s="27"/>
      <c r="E947" s="27"/>
      <c r="F947" s="27"/>
      <c r="G947" s="27"/>
      <c r="H947" s="27"/>
      <c r="I947" s="27"/>
      <c r="J947" s="27"/>
      <c r="K947" s="34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spans="1:26" ht="12.75" customHeight="1" x14ac:dyDescent="0.2">
      <c r="A948" s="27"/>
      <c r="B948" s="27"/>
      <c r="C948" s="27"/>
      <c r="D948" s="27"/>
      <c r="E948" s="27"/>
      <c r="F948" s="27"/>
      <c r="G948" s="27"/>
      <c r="H948" s="27"/>
      <c r="I948" s="27"/>
      <c r="J948" s="27"/>
      <c r="K948" s="34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spans="1:26" ht="12.75" customHeight="1" x14ac:dyDescent="0.2">
      <c r="A949" s="27"/>
      <c r="B949" s="27"/>
      <c r="C949" s="27"/>
      <c r="D949" s="27"/>
      <c r="E949" s="27"/>
      <c r="F949" s="27"/>
      <c r="G949" s="27"/>
      <c r="H949" s="27"/>
      <c r="I949" s="27"/>
      <c r="J949" s="27"/>
      <c r="K949" s="34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spans="1:26" ht="12.75" customHeight="1" x14ac:dyDescent="0.2">
      <c r="A950" s="27"/>
      <c r="B950" s="27"/>
      <c r="C950" s="27"/>
      <c r="D950" s="27"/>
      <c r="E950" s="27"/>
      <c r="F950" s="27"/>
      <c r="G950" s="27"/>
      <c r="H950" s="27"/>
      <c r="I950" s="27"/>
      <c r="J950" s="27"/>
      <c r="K950" s="34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spans="1:26" ht="12.75" customHeight="1" x14ac:dyDescent="0.2">
      <c r="A951" s="27"/>
      <c r="B951" s="27"/>
      <c r="C951" s="27"/>
      <c r="D951" s="27"/>
      <c r="E951" s="27"/>
      <c r="F951" s="27"/>
      <c r="G951" s="27"/>
      <c r="H951" s="27"/>
      <c r="I951" s="27"/>
      <c r="J951" s="27"/>
      <c r="K951" s="34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spans="1:26" ht="12.75" customHeight="1" x14ac:dyDescent="0.2">
      <c r="A952" s="27"/>
      <c r="B952" s="27"/>
      <c r="C952" s="27"/>
      <c r="D952" s="27"/>
      <c r="E952" s="27"/>
      <c r="F952" s="27"/>
      <c r="G952" s="27"/>
      <c r="H952" s="27"/>
      <c r="I952" s="27"/>
      <c r="J952" s="27"/>
      <c r="K952" s="34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spans="1:26" ht="12.75" customHeight="1" x14ac:dyDescent="0.2">
      <c r="A953" s="27"/>
      <c r="B953" s="27"/>
      <c r="C953" s="27"/>
      <c r="D953" s="27"/>
      <c r="E953" s="27"/>
      <c r="F953" s="27"/>
      <c r="G953" s="27"/>
      <c r="H953" s="27"/>
      <c r="I953" s="27"/>
      <c r="J953" s="27"/>
      <c r="K953" s="34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spans="1:26" ht="12.75" customHeight="1" x14ac:dyDescent="0.2">
      <c r="A954" s="27"/>
      <c r="B954" s="27"/>
      <c r="C954" s="27"/>
      <c r="D954" s="27"/>
      <c r="E954" s="27"/>
      <c r="F954" s="27"/>
      <c r="G954" s="27"/>
      <c r="H954" s="27"/>
      <c r="I954" s="27"/>
      <c r="J954" s="27"/>
      <c r="K954" s="34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spans="1:26" ht="12.75" customHeight="1" x14ac:dyDescent="0.2">
      <c r="A955" s="27"/>
      <c r="B955" s="27"/>
      <c r="C955" s="27"/>
      <c r="D955" s="27"/>
      <c r="E955" s="27"/>
      <c r="F955" s="27"/>
      <c r="G955" s="27"/>
      <c r="H955" s="27"/>
      <c r="I955" s="27"/>
      <c r="J955" s="27"/>
      <c r="K955" s="34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spans="1:26" ht="12.75" customHeight="1" x14ac:dyDescent="0.2">
      <c r="A956" s="27"/>
      <c r="B956" s="27"/>
      <c r="C956" s="27"/>
      <c r="D956" s="27"/>
      <c r="E956" s="27"/>
      <c r="F956" s="27"/>
      <c r="G956" s="27"/>
      <c r="H956" s="27"/>
      <c r="I956" s="27"/>
      <c r="J956" s="27"/>
      <c r="K956" s="34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spans="1:26" ht="12.75" customHeight="1" x14ac:dyDescent="0.2">
      <c r="A957" s="27"/>
      <c r="B957" s="27"/>
      <c r="C957" s="27"/>
      <c r="D957" s="27"/>
      <c r="E957" s="27"/>
      <c r="F957" s="27"/>
      <c r="G957" s="27"/>
      <c r="H957" s="27"/>
      <c r="I957" s="27"/>
      <c r="J957" s="27"/>
      <c r="K957" s="34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spans="1:26" ht="12.75" customHeight="1" x14ac:dyDescent="0.2">
      <c r="A958" s="27"/>
      <c r="B958" s="27"/>
      <c r="C958" s="27"/>
      <c r="D958" s="27"/>
      <c r="E958" s="27"/>
      <c r="F958" s="27"/>
      <c r="G958" s="27"/>
      <c r="H958" s="27"/>
      <c r="I958" s="27"/>
      <c r="J958" s="27"/>
      <c r="K958" s="34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spans="1:26" ht="12.75" customHeight="1" x14ac:dyDescent="0.2">
      <c r="A959" s="27"/>
      <c r="B959" s="27"/>
      <c r="C959" s="27"/>
      <c r="D959" s="27"/>
      <c r="E959" s="27"/>
      <c r="F959" s="27"/>
      <c r="G959" s="27"/>
      <c r="H959" s="27"/>
      <c r="I959" s="27"/>
      <c r="J959" s="27"/>
      <c r="K959" s="34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spans="1:26" ht="12.75" customHeight="1" x14ac:dyDescent="0.2">
      <c r="A960" s="27"/>
      <c r="B960" s="27"/>
      <c r="C960" s="27"/>
      <c r="D960" s="27"/>
      <c r="E960" s="27"/>
      <c r="F960" s="27"/>
      <c r="G960" s="27"/>
      <c r="H960" s="27"/>
      <c r="I960" s="27"/>
      <c r="J960" s="27"/>
      <c r="K960" s="34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spans="1:26" ht="12.75" customHeight="1" x14ac:dyDescent="0.2">
      <c r="A961" s="27"/>
      <c r="B961" s="27"/>
      <c r="C961" s="27"/>
      <c r="D961" s="27"/>
      <c r="E961" s="27"/>
      <c r="F961" s="27"/>
      <c r="G961" s="27"/>
      <c r="H961" s="27"/>
      <c r="I961" s="27"/>
      <c r="J961" s="27"/>
      <c r="K961" s="34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spans="1:26" ht="12.75" customHeight="1" x14ac:dyDescent="0.2">
      <c r="A962" s="27"/>
      <c r="B962" s="27"/>
      <c r="C962" s="27"/>
      <c r="D962" s="27"/>
      <c r="E962" s="27"/>
      <c r="F962" s="27"/>
      <c r="G962" s="27"/>
      <c r="H962" s="27"/>
      <c r="I962" s="27"/>
      <c r="J962" s="27"/>
      <c r="K962" s="34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spans="1:26" ht="12.75" customHeight="1" x14ac:dyDescent="0.2">
      <c r="A963" s="27"/>
      <c r="B963" s="27"/>
      <c r="C963" s="27"/>
      <c r="D963" s="27"/>
      <c r="E963" s="27"/>
      <c r="F963" s="27"/>
      <c r="G963" s="27"/>
      <c r="H963" s="27"/>
      <c r="I963" s="27"/>
      <c r="J963" s="27"/>
      <c r="K963" s="34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spans="1:26" ht="12.75" customHeight="1" x14ac:dyDescent="0.2">
      <c r="A964" s="27"/>
      <c r="B964" s="27"/>
      <c r="C964" s="27"/>
      <c r="D964" s="27"/>
      <c r="E964" s="27"/>
      <c r="F964" s="27"/>
      <c r="G964" s="27"/>
      <c r="H964" s="27"/>
      <c r="I964" s="27"/>
      <c r="J964" s="27"/>
      <c r="K964" s="34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spans="1:26" ht="12.75" customHeight="1" x14ac:dyDescent="0.2">
      <c r="A965" s="27"/>
      <c r="B965" s="27"/>
      <c r="C965" s="27"/>
      <c r="D965" s="27"/>
      <c r="E965" s="27"/>
      <c r="F965" s="27"/>
      <c r="G965" s="27"/>
      <c r="H965" s="27"/>
      <c r="I965" s="27"/>
      <c r="J965" s="27"/>
      <c r="K965" s="34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spans="1:26" ht="12.75" customHeight="1" x14ac:dyDescent="0.2">
      <c r="A966" s="27"/>
      <c r="B966" s="27"/>
      <c r="C966" s="27"/>
      <c r="D966" s="27"/>
      <c r="E966" s="27"/>
      <c r="F966" s="27"/>
      <c r="G966" s="27"/>
      <c r="H966" s="27"/>
      <c r="I966" s="27"/>
      <c r="J966" s="27"/>
      <c r="K966" s="34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spans="1:26" ht="12.75" customHeight="1" x14ac:dyDescent="0.2">
      <c r="A967" s="27"/>
      <c r="B967" s="27"/>
      <c r="C967" s="27"/>
      <c r="D967" s="27"/>
      <c r="E967" s="27"/>
      <c r="F967" s="27"/>
      <c r="G967" s="27"/>
      <c r="H967" s="27"/>
      <c r="I967" s="27"/>
      <c r="J967" s="27"/>
      <c r="K967" s="34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spans="1:26" ht="12.75" customHeight="1" x14ac:dyDescent="0.2">
      <c r="A968" s="27"/>
      <c r="B968" s="27"/>
      <c r="C968" s="27"/>
      <c r="D968" s="27"/>
      <c r="E968" s="27"/>
      <c r="F968" s="27"/>
      <c r="G968" s="27"/>
      <c r="H968" s="27"/>
      <c r="I968" s="27"/>
      <c r="J968" s="27"/>
      <c r="K968" s="34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spans="1:26" ht="12.75" customHeight="1" x14ac:dyDescent="0.2">
      <c r="A969" s="27"/>
      <c r="B969" s="27"/>
      <c r="C969" s="27"/>
      <c r="D969" s="27"/>
      <c r="E969" s="27"/>
      <c r="F969" s="27"/>
      <c r="G969" s="27"/>
      <c r="H969" s="27"/>
      <c r="I969" s="27"/>
      <c r="J969" s="27"/>
      <c r="K969" s="34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spans="1:26" ht="12.75" customHeight="1" x14ac:dyDescent="0.2">
      <c r="A970" s="27"/>
      <c r="B970" s="27"/>
      <c r="C970" s="27"/>
      <c r="D970" s="27"/>
      <c r="E970" s="27"/>
      <c r="F970" s="27"/>
      <c r="G970" s="27"/>
      <c r="H970" s="27"/>
      <c r="I970" s="27"/>
      <c r="J970" s="27"/>
      <c r="K970" s="34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spans="1:26" ht="12.75" customHeight="1" x14ac:dyDescent="0.2">
      <c r="A971" s="27"/>
      <c r="B971" s="27"/>
      <c r="C971" s="27"/>
      <c r="D971" s="27"/>
      <c r="E971" s="27"/>
      <c r="F971" s="27"/>
      <c r="G971" s="27"/>
      <c r="H971" s="27"/>
      <c r="I971" s="27"/>
      <c r="J971" s="27"/>
      <c r="K971" s="34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spans="1:26" ht="12.75" customHeight="1" x14ac:dyDescent="0.2">
      <c r="A972" s="27"/>
      <c r="B972" s="27"/>
      <c r="C972" s="27"/>
      <c r="D972" s="27"/>
      <c r="E972" s="27"/>
      <c r="F972" s="27"/>
      <c r="G972" s="27"/>
      <c r="H972" s="27"/>
      <c r="I972" s="27"/>
      <c r="J972" s="27"/>
      <c r="K972" s="34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spans="1:26" ht="12.75" customHeight="1" x14ac:dyDescent="0.2">
      <c r="A973" s="27"/>
      <c r="B973" s="27"/>
      <c r="C973" s="27"/>
      <c r="D973" s="27"/>
      <c r="E973" s="27"/>
      <c r="F973" s="27"/>
      <c r="G973" s="27"/>
      <c r="H973" s="27"/>
      <c r="I973" s="27"/>
      <c r="J973" s="27"/>
      <c r="K973" s="34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spans="1:26" ht="12.75" customHeight="1" x14ac:dyDescent="0.2">
      <c r="A974" s="27"/>
      <c r="B974" s="27"/>
      <c r="C974" s="27"/>
      <c r="D974" s="27"/>
      <c r="E974" s="27"/>
      <c r="F974" s="27"/>
      <c r="G974" s="27"/>
      <c r="H974" s="27"/>
      <c r="I974" s="27"/>
      <c r="J974" s="27"/>
      <c r="K974" s="34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spans="1:26" ht="12.75" customHeight="1" x14ac:dyDescent="0.2">
      <c r="A975" s="27"/>
      <c r="B975" s="27"/>
      <c r="C975" s="27"/>
      <c r="D975" s="27"/>
      <c r="E975" s="27"/>
      <c r="F975" s="27"/>
      <c r="G975" s="27"/>
      <c r="H975" s="27"/>
      <c r="I975" s="27"/>
      <c r="J975" s="27"/>
      <c r="K975" s="34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spans="1:26" ht="12.75" customHeight="1" x14ac:dyDescent="0.2">
      <c r="A976" s="27"/>
      <c r="B976" s="27"/>
      <c r="C976" s="27"/>
      <c r="D976" s="27"/>
      <c r="E976" s="27"/>
      <c r="F976" s="27"/>
      <c r="G976" s="27"/>
      <c r="H976" s="27"/>
      <c r="I976" s="27"/>
      <c r="J976" s="27"/>
      <c r="K976" s="34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spans="1:26" ht="12.75" customHeight="1" x14ac:dyDescent="0.2">
      <c r="A977" s="27"/>
      <c r="B977" s="27"/>
      <c r="C977" s="27"/>
      <c r="D977" s="27"/>
      <c r="E977" s="27"/>
      <c r="F977" s="27"/>
      <c r="G977" s="27"/>
      <c r="H977" s="27"/>
      <c r="I977" s="27"/>
      <c r="J977" s="27"/>
      <c r="K977" s="34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spans="1:26" ht="12.75" customHeight="1" x14ac:dyDescent="0.2">
      <c r="A978" s="27"/>
      <c r="B978" s="27"/>
      <c r="C978" s="27"/>
      <c r="D978" s="27"/>
      <c r="E978" s="27"/>
      <c r="F978" s="27"/>
      <c r="G978" s="27"/>
      <c r="H978" s="27"/>
      <c r="I978" s="27"/>
      <c r="J978" s="27"/>
      <c r="K978" s="34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spans="1:26" ht="12.75" customHeight="1" x14ac:dyDescent="0.2">
      <c r="A979" s="27"/>
      <c r="B979" s="27"/>
      <c r="C979" s="27"/>
      <c r="D979" s="27"/>
      <c r="E979" s="27"/>
      <c r="F979" s="27"/>
      <c r="G979" s="27"/>
      <c r="H979" s="27"/>
      <c r="I979" s="27"/>
      <c r="J979" s="27"/>
      <c r="K979" s="34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spans="1:26" ht="12.75" customHeight="1" x14ac:dyDescent="0.2">
      <c r="A980" s="27"/>
      <c r="B980" s="27"/>
      <c r="C980" s="27"/>
      <c r="D980" s="27"/>
      <c r="E980" s="27"/>
      <c r="F980" s="27"/>
      <c r="G980" s="27"/>
      <c r="H980" s="27"/>
      <c r="I980" s="27"/>
      <c r="J980" s="27"/>
      <c r="K980" s="34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spans="1:26" ht="12.75" customHeight="1" x14ac:dyDescent="0.2">
      <c r="A981" s="27"/>
      <c r="B981" s="27"/>
      <c r="C981" s="27"/>
      <c r="D981" s="27"/>
      <c r="E981" s="27"/>
      <c r="F981" s="27"/>
      <c r="G981" s="27"/>
      <c r="H981" s="27"/>
      <c r="I981" s="27"/>
      <c r="J981" s="27"/>
      <c r="K981" s="34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spans="1:26" ht="12.75" customHeight="1" x14ac:dyDescent="0.2">
      <c r="A982" s="27"/>
      <c r="B982" s="27"/>
      <c r="C982" s="27"/>
      <c r="D982" s="27"/>
      <c r="E982" s="27"/>
      <c r="F982" s="27"/>
      <c r="G982" s="27"/>
      <c r="H982" s="27"/>
      <c r="I982" s="27"/>
      <c r="J982" s="27"/>
      <c r="K982" s="34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spans="1:26" ht="12.75" customHeight="1" x14ac:dyDescent="0.2">
      <c r="A983" s="27"/>
      <c r="B983" s="27"/>
      <c r="C983" s="27"/>
      <c r="D983" s="27"/>
      <c r="E983" s="27"/>
      <c r="F983" s="27"/>
      <c r="G983" s="27"/>
      <c r="H983" s="27"/>
      <c r="I983" s="27"/>
      <c r="J983" s="27"/>
      <c r="K983" s="34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spans="1:26" ht="12.75" customHeight="1" x14ac:dyDescent="0.2">
      <c r="A984" s="27"/>
      <c r="B984" s="27"/>
      <c r="C984" s="27"/>
      <c r="D984" s="27"/>
      <c r="E984" s="27"/>
      <c r="F984" s="27"/>
      <c r="G984" s="27"/>
      <c r="H984" s="27"/>
      <c r="I984" s="27"/>
      <c r="J984" s="27"/>
      <c r="K984" s="34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spans="1:26" ht="12.75" customHeight="1" x14ac:dyDescent="0.2">
      <c r="A985" s="27"/>
      <c r="B985" s="27"/>
      <c r="C985" s="27"/>
      <c r="D985" s="27"/>
      <c r="E985" s="27"/>
      <c r="F985" s="27"/>
      <c r="G985" s="27"/>
      <c r="H985" s="27"/>
      <c r="I985" s="27"/>
      <c r="J985" s="27"/>
      <c r="K985" s="34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spans="1:26" ht="12.75" customHeight="1" x14ac:dyDescent="0.2">
      <c r="A986" s="27"/>
      <c r="B986" s="27"/>
      <c r="C986" s="27"/>
      <c r="D986" s="27"/>
      <c r="E986" s="27"/>
      <c r="F986" s="27"/>
      <c r="G986" s="27"/>
      <c r="H986" s="27"/>
      <c r="I986" s="27"/>
      <c r="J986" s="27"/>
      <c r="K986" s="34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spans="1:26" ht="12.75" customHeight="1" x14ac:dyDescent="0.2">
      <c r="A987" s="27"/>
      <c r="B987" s="27"/>
      <c r="C987" s="27"/>
      <c r="D987" s="27"/>
      <c r="E987" s="27"/>
      <c r="F987" s="27"/>
      <c r="G987" s="27"/>
      <c r="H987" s="27"/>
      <c r="I987" s="27"/>
      <c r="J987" s="27"/>
      <c r="K987" s="34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spans="1:26" ht="12.75" customHeight="1" x14ac:dyDescent="0.2">
      <c r="A988" s="27"/>
      <c r="B988" s="27"/>
      <c r="C988" s="27"/>
      <c r="D988" s="27"/>
      <c r="E988" s="27"/>
      <c r="F988" s="27"/>
      <c r="G988" s="27"/>
      <c r="H988" s="27"/>
      <c r="I988" s="27"/>
      <c r="J988" s="27"/>
      <c r="K988" s="34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spans="1:26" ht="12.75" customHeight="1" x14ac:dyDescent="0.2">
      <c r="A989" s="27"/>
      <c r="B989" s="27"/>
      <c r="C989" s="27"/>
      <c r="D989" s="27"/>
      <c r="E989" s="27"/>
      <c r="F989" s="27"/>
      <c r="G989" s="27"/>
      <c r="H989" s="27"/>
      <c r="I989" s="27"/>
      <c r="J989" s="27"/>
      <c r="K989" s="34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spans="1:26" ht="12.75" customHeight="1" x14ac:dyDescent="0.2">
      <c r="A990" s="27"/>
      <c r="B990" s="27"/>
      <c r="C990" s="27"/>
      <c r="D990" s="27"/>
      <c r="E990" s="27"/>
      <c r="F990" s="27"/>
      <c r="G990" s="27"/>
      <c r="H990" s="27"/>
      <c r="I990" s="27"/>
      <c r="J990" s="27"/>
      <c r="K990" s="34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spans="1:26" ht="12.75" customHeight="1" x14ac:dyDescent="0.2">
      <c r="A991" s="27"/>
      <c r="B991" s="27"/>
      <c r="C991" s="27"/>
      <c r="D991" s="27"/>
      <c r="E991" s="27"/>
      <c r="F991" s="27"/>
      <c r="G991" s="27"/>
      <c r="H991" s="27"/>
      <c r="I991" s="27"/>
      <c r="J991" s="27"/>
      <c r="K991" s="34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spans="1:26" ht="12.75" customHeight="1" x14ac:dyDescent="0.2">
      <c r="A992" s="27"/>
      <c r="B992" s="27"/>
      <c r="C992" s="27"/>
      <c r="D992" s="27"/>
      <c r="E992" s="27"/>
      <c r="F992" s="27"/>
      <c r="G992" s="27"/>
      <c r="H992" s="27"/>
      <c r="I992" s="27"/>
      <c r="J992" s="27"/>
      <c r="K992" s="34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spans="1:26" ht="12.75" customHeight="1" x14ac:dyDescent="0.2">
      <c r="A993" s="27"/>
      <c r="B993" s="27"/>
      <c r="C993" s="27"/>
      <c r="D993" s="27"/>
      <c r="E993" s="27"/>
      <c r="F993" s="27"/>
      <c r="G993" s="27"/>
      <c r="H993" s="27"/>
      <c r="I993" s="27"/>
      <c r="J993" s="27"/>
      <c r="K993" s="34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spans="1:26" ht="12.75" customHeight="1" x14ac:dyDescent="0.2">
      <c r="A994" s="27"/>
      <c r="B994" s="27"/>
      <c r="C994" s="27"/>
      <c r="D994" s="27"/>
      <c r="E994" s="27"/>
      <c r="F994" s="27"/>
      <c r="G994" s="27"/>
      <c r="H994" s="27"/>
      <c r="I994" s="27"/>
      <c r="J994" s="27"/>
      <c r="K994" s="34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spans="1:26" ht="12.75" customHeight="1" x14ac:dyDescent="0.2">
      <c r="A995" s="27"/>
      <c r="B995" s="27"/>
      <c r="C995" s="27"/>
      <c r="D995" s="27"/>
      <c r="E995" s="27"/>
      <c r="F995" s="27"/>
      <c r="G995" s="27"/>
      <c r="H995" s="27"/>
      <c r="I995" s="27"/>
      <c r="J995" s="27"/>
      <c r="K995" s="34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spans="1:26" ht="12.75" customHeight="1" x14ac:dyDescent="0.2">
      <c r="A996" s="27"/>
      <c r="B996" s="27"/>
      <c r="C996" s="27"/>
      <c r="D996" s="27"/>
      <c r="E996" s="27"/>
      <c r="F996" s="27"/>
      <c r="G996" s="27"/>
      <c r="H996" s="27"/>
      <c r="I996" s="27"/>
      <c r="J996" s="27"/>
      <c r="K996" s="34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spans="1:26" ht="12.75" customHeight="1" x14ac:dyDescent="0.2">
      <c r="A997" s="27"/>
      <c r="B997" s="27"/>
      <c r="C997" s="27"/>
      <c r="D997" s="27"/>
      <c r="E997" s="27"/>
      <c r="F997" s="27"/>
      <c r="G997" s="27"/>
      <c r="H997" s="27"/>
      <c r="I997" s="27"/>
      <c r="J997" s="27"/>
      <c r="K997" s="34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spans="1:26" ht="12.75" customHeight="1" x14ac:dyDescent="0.2">
      <c r="A998" s="27"/>
      <c r="B998" s="27"/>
      <c r="C998" s="27"/>
      <c r="D998" s="27"/>
      <c r="E998" s="27"/>
      <c r="F998" s="27"/>
      <c r="G998" s="27"/>
      <c r="H998" s="27"/>
      <c r="I998" s="27"/>
      <c r="J998" s="27"/>
      <c r="K998" s="34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spans="1:26" ht="12.75" customHeight="1" x14ac:dyDescent="0.2">
      <c r="A999" s="27"/>
      <c r="B999" s="27"/>
      <c r="C999" s="27"/>
      <c r="D999" s="27"/>
      <c r="E999" s="27"/>
      <c r="F999" s="27"/>
      <c r="G999" s="27"/>
      <c r="H999" s="27"/>
      <c r="I999" s="27"/>
      <c r="J999" s="27"/>
      <c r="K999" s="34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spans="1:26" ht="12.75" customHeight="1" x14ac:dyDescent="0.2">
      <c r="A1000" s="27"/>
      <c r="B1000" s="27"/>
      <c r="C1000" s="27"/>
      <c r="D1000" s="27"/>
      <c r="E1000" s="27"/>
      <c r="F1000" s="27"/>
      <c r="G1000" s="27"/>
      <c r="H1000" s="27"/>
      <c r="I1000" s="27"/>
      <c r="J1000" s="27"/>
      <c r="K1000" s="34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  <row r="1001" spans="1:26" ht="12.75" customHeight="1" x14ac:dyDescent="0.2">
      <c r="A1001" s="27"/>
      <c r="B1001" s="27"/>
      <c r="C1001" s="27"/>
      <c r="D1001" s="27"/>
      <c r="E1001" s="27"/>
      <c r="F1001" s="27"/>
      <c r="G1001" s="27"/>
      <c r="H1001" s="27"/>
      <c r="I1001" s="27"/>
      <c r="J1001" s="27"/>
      <c r="K1001" s="34"/>
      <c r="L1001" s="27"/>
      <c r="M1001" s="27"/>
      <c r="N1001" s="27"/>
      <c r="O1001" s="27"/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</row>
  </sheetData>
  <sheetProtection selectLockedCells="1"/>
  <mergeCells count="151">
    <mergeCell ref="A8:H8"/>
    <mergeCell ref="A9:H9"/>
    <mergeCell ref="B10:F10"/>
    <mergeCell ref="G10:H10"/>
    <mergeCell ref="G11:H11"/>
    <mergeCell ref="B11:F11"/>
    <mergeCell ref="B12:F12"/>
    <mergeCell ref="G12:H12"/>
    <mergeCell ref="B13:F13"/>
    <mergeCell ref="G13:H13"/>
    <mergeCell ref="A1:H1"/>
    <mergeCell ref="A2:H2"/>
    <mergeCell ref="A3:H3"/>
    <mergeCell ref="A4:H4"/>
    <mergeCell ref="A5:H5"/>
    <mergeCell ref="B6:D6"/>
    <mergeCell ref="E6:H6"/>
    <mergeCell ref="B7:D7"/>
    <mergeCell ref="E7:H7"/>
    <mergeCell ref="G14:H14"/>
    <mergeCell ref="F19:H19"/>
    <mergeCell ref="F20:H20"/>
    <mergeCell ref="F22:H22"/>
    <mergeCell ref="F23:H23"/>
    <mergeCell ref="F24:H24"/>
    <mergeCell ref="A15:H15"/>
    <mergeCell ref="A16:H16"/>
    <mergeCell ref="A17:B18"/>
    <mergeCell ref="D17:D18"/>
    <mergeCell ref="E17:E18"/>
    <mergeCell ref="F17:H17"/>
    <mergeCell ref="F18:H18"/>
    <mergeCell ref="C17:C18"/>
    <mergeCell ref="C19:C23"/>
    <mergeCell ref="D19:D23"/>
    <mergeCell ref="E19:E23"/>
    <mergeCell ref="A24:E24"/>
    <mergeCell ref="B14:F14"/>
    <mergeCell ref="F21:H21"/>
    <mergeCell ref="A25:H25"/>
    <mergeCell ref="A26:H26"/>
    <mergeCell ref="B36:F36"/>
    <mergeCell ref="B37:F37"/>
    <mergeCell ref="B38:F38"/>
    <mergeCell ref="B39:F39"/>
    <mergeCell ref="B40:F40"/>
    <mergeCell ref="B41:F41"/>
    <mergeCell ref="A42:G42"/>
    <mergeCell ref="B33:F33"/>
    <mergeCell ref="G33:H33"/>
    <mergeCell ref="A34:H34"/>
    <mergeCell ref="A35:F35"/>
    <mergeCell ref="A27:H27"/>
    <mergeCell ref="A28:H28"/>
    <mergeCell ref="B29:F29"/>
    <mergeCell ref="G29:H29"/>
    <mergeCell ref="B30:F30"/>
    <mergeCell ref="G30:H30"/>
    <mergeCell ref="G31:H31"/>
    <mergeCell ref="B31:F31"/>
    <mergeCell ref="B32:F32"/>
    <mergeCell ref="G32:H32"/>
    <mergeCell ref="B94:F94"/>
    <mergeCell ref="A95:F95"/>
    <mergeCell ref="A96:H96"/>
    <mergeCell ref="B97:F97"/>
    <mergeCell ref="B98:F98"/>
    <mergeCell ref="A99:F99"/>
    <mergeCell ref="B100:F100"/>
    <mergeCell ref="B101:F101"/>
    <mergeCell ref="B102:F102"/>
    <mergeCell ref="A103:F103"/>
    <mergeCell ref="A104:H104"/>
    <mergeCell ref="A105:H105"/>
    <mergeCell ref="B106:G106"/>
    <mergeCell ref="B107:G107"/>
    <mergeCell ref="B108:G108"/>
    <mergeCell ref="B109:G109"/>
    <mergeCell ref="B110:G110"/>
    <mergeCell ref="A111:G111"/>
    <mergeCell ref="A112:H112"/>
    <mergeCell ref="A113:H113"/>
    <mergeCell ref="A114:H114"/>
    <mergeCell ref="B115:F115"/>
    <mergeCell ref="B116:F116"/>
    <mergeCell ref="B117:F117"/>
    <mergeCell ref="B118:F118"/>
    <mergeCell ref="B119:F119"/>
    <mergeCell ref="B120:F120"/>
    <mergeCell ref="B121:F121"/>
    <mergeCell ref="B129:G129"/>
    <mergeCell ref="B131:G131"/>
    <mergeCell ref="A132:G132"/>
    <mergeCell ref="B133:G133"/>
    <mergeCell ref="A134:G134"/>
    <mergeCell ref="B122:F122"/>
    <mergeCell ref="G122:H122"/>
    <mergeCell ref="A123:F123"/>
    <mergeCell ref="A124:H124"/>
    <mergeCell ref="A126:H126"/>
    <mergeCell ref="B127:G127"/>
    <mergeCell ref="B128:G128"/>
    <mergeCell ref="A43:H43"/>
    <mergeCell ref="A44:H44"/>
    <mergeCell ref="A45:H45"/>
    <mergeCell ref="B46:F46"/>
    <mergeCell ref="B47:F47"/>
    <mergeCell ref="B48:F48"/>
    <mergeCell ref="A49:F49"/>
    <mergeCell ref="A50:H50"/>
    <mergeCell ref="A51:H51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A61:F61"/>
    <mergeCell ref="A62:H62"/>
    <mergeCell ref="B63:G63"/>
    <mergeCell ref="B64:G64"/>
    <mergeCell ref="B65:G65"/>
    <mergeCell ref="B66:G66"/>
    <mergeCell ref="B67:G67"/>
    <mergeCell ref="A68:G68"/>
    <mergeCell ref="A69:H69"/>
    <mergeCell ref="B70:F70"/>
    <mergeCell ref="B71:F71"/>
    <mergeCell ref="B72:F72"/>
    <mergeCell ref="B73:G73"/>
    <mergeCell ref="A74:F74"/>
    <mergeCell ref="A76:F76"/>
    <mergeCell ref="B77:F77"/>
    <mergeCell ref="B78:F78"/>
    <mergeCell ref="B79:F79"/>
    <mergeCell ref="B90:F90"/>
    <mergeCell ref="B91:F91"/>
    <mergeCell ref="B92:F92"/>
    <mergeCell ref="A93:F93"/>
    <mergeCell ref="B80:F80"/>
    <mergeCell ref="B81:F81"/>
    <mergeCell ref="B82:F82"/>
    <mergeCell ref="A83:F83"/>
    <mergeCell ref="A84:H84"/>
    <mergeCell ref="A86:F86"/>
    <mergeCell ref="B87:F87"/>
    <mergeCell ref="B88:F88"/>
    <mergeCell ref="B89:F89"/>
  </mergeCells>
  <printOptions horizontalCentered="1"/>
  <pageMargins left="0.118055555555556" right="0.118055555555556" top="1.1812499999999999" bottom="0.78749999999999998" header="0" footer="0"/>
  <pageSetup paperSize="9" scale="8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workbookViewId="0">
      <selection activeCell="K16" sqref="K16"/>
    </sheetView>
  </sheetViews>
  <sheetFormatPr defaultColWidth="12.5703125" defaultRowHeight="15" customHeight="1" x14ac:dyDescent="0.2"/>
  <cols>
    <col min="1" max="1" width="6" customWidth="1"/>
    <col min="2" max="2" width="39" customWidth="1"/>
    <col min="3" max="4" width="14.42578125" customWidth="1"/>
    <col min="5" max="5" width="16.140625" customWidth="1"/>
    <col min="6" max="6" width="6.85546875" customWidth="1"/>
    <col min="7" max="7" width="10.42578125" customWidth="1"/>
    <col min="8" max="8" width="14.140625" customWidth="1"/>
    <col min="9" max="14" width="9.140625" customWidth="1"/>
    <col min="15" max="26" width="8.5703125" customWidth="1"/>
  </cols>
  <sheetData>
    <row r="1" spans="1:26" ht="13.5" customHeight="1" x14ac:dyDescent="0.2">
      <c r="A1" s="176" t="s">
        <v>0</v>
      </c>
      <c r="B1" s="158"/>
      <c r="C1" s="158"/>
      <c r="D1" s="158"/>
      <c r="E1" s="158"/>
      <c r="F1" s="158"/>
      <c r="G1" s="158"/>
      <c r="H1" s="159"/>
      <c r="I1" s="27"/>
      <c r="J1" s="34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24" customHeight="1" x14ac:dyDescent="0.2">
      <c r="A2" s="208"/>
      <c r="B2" s="158"/>
      <c r="C2" s="158"/>
      <c r="D2" s="158"/>
      <c r="E2" s="158"/>
      <c r="F2" s="158"/>
      <c r="G2" s="158"/>
      <c r="H2" s="158"/>
      <c r="I2" s="27"/>
      <c r="J2" s="34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spans="1:26" ht="30" customHeight="1" x14ac:dyDescent="0.2">
      <c r="A3" s="251" t="s">
        <v>320</v>
      </c>
      <c r="B3" s="158"/>
      <c r="C3" s="158"/>
      <c r="D3" s="158"/>
      <c r="E3" s="158"/>
      <c r="F3" s="158"/>
      <c r="G3" s="158"/>
      <c r="H3" s="159"/>
      <c r="I3" s="27"/>
      <c r="J3" s="34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ht="13.5" customHeight="1" x14ac:dyDescent="0.2">
      <c r="A4" s="252" t="s">
        <v>61</v>
      </c>
      <c r="B4" s="158"/>
      <c r="C4" s="158"/>
      <c r="D4" s="158"/>
      <c r="E4" s="158"/>
      <c r="F4" s="158"/>
      <c r="G4" s="158"/>
      <c r="H4" s="159"/>
      <c r="I4" s="27"/>
      <c r="J4" s="34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spans="1:26" ht="13.5" customHeight="1" x14ac:dyDescent="0.2">
      <c r="A5" s="208"/>
      <c r="B5" s="158"/>
      <c r="C5" s="158"/>
      <c r="D5" s="158"/>
      <c r="E5" s="158"/>
      <c r="F5" s="158"/>
      <c r="G5" s="158"/>
      <c r="H5" s="158"/>
      <c r="I5" s="27"/>
      <c r="J5" s="34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spans="1:26" ht="13.5" customHeight="1" x14ac:dyDescent="0.2">
      <c r="A6" s="35" t="s">
        <v>62</v>
      </c>
      <c r="B6" s="253" t="s">
        <v>63</v>
      </c>
      <c r="C6" s="158"/>
      <c r="D6" s="159"/>
      <c r="E6" s="253" t="s">
        <v>64</v>
      </c>
      <c r="F6" s="158"/>
      <c r="G6" s="158"/>
      <c r="H6" s="159"/>
      <c r="I6" s="27"/>
      <c r="J6" s="34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spans="1:26" ht="13.5" customHeight="1" x14ac:dyDescent="0.2">
      <c r="A7" s="35" t="s">
        <v>65</v>
      </c>
      <c r="B7" s="253" t="s">
        <v>66</v>
      </c>
      <c r="C7" s="158"/>
      <c r="D7" s="159"/>
      <c r="E7" s="254" t="s">
        <v>322</v>
      </c>
      <c r="F7" s="158"/>
      <c r="G7" s="158"/>
      <c r="H7" s="159"/>
      <c r="I7" s="27"/>
      <c r="J7" s="34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spans="1:26" ht="13.5" customHeight="1" x14ac:dyDescent="0.2">
      <c r="A8" s="208"/>
      <c r="B8" s="158"/>
      <c r="C8" s="158"/>
      <c r="D8" s="158"/>
      <c r="E8" s="158"/>
      <c r="F8" s="158"/>
      <c r="G8" s="158"/>
      <c r="H8" s="158"/>
      <c r="I8" s="27"/>
      <c r="J8" s="34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spans="1:26" ht="12.75" customHeight="1" x14ac:dyDescent="0.2">
      <c r="A9" s="163" t="s">
        <v>67</v>
      </c>
      <c r="B9" s="158"/>
      <c r="C9" s="158"/>
      <c r="D9" s="158"/>
      <c r="E9" s="158"/>
      <c r="F9" s="158"/>
      <c r="G9" s="158"/>
      <c r="H9" s="159"/>
      <c r="I9" s="27"/>
      <c r="J9" s="34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spans="1:26" ht="13.5" customHeight="1" x14ac:dyDescent="0.2">
      <c r="A10" s="36" t="s">
        <v>68</v>
      </c>
      <c r="B10" s="233" t="s">
        <v>69</v>
      </c>
      <c r="C10" s="158"/>
      <c r="D10" s="158"/>
      <c r="E10" s="158"/>
      <c r="F10" s="159"/>
      <c r="G10" s="259"/>
      <c r="H10" s="207"/>
      <c r="I10" s="27"/>
      <c r="J10" s="34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spans="1:26" ht="13.5" customHeight="1" x14ac:dyDescent="0.2">
      <c r="A11" s="37" t="s">
        <v>70</v>
      </c>
      <c r="B11" s="233" t="s">
        <v>71</v>
      </c>
      <c r="C11" s="158"/>
      <c r="D11" s="158"/>
      <c r="E11" s="158"/>
      <c r="F11" s="159"/>
      <c r="G11" s="233" t="s">
        <v>72</v>
      </c>
      <c r="H11" s="159"/>
      <c r="I11" s="27"/>
      <c r="J11" s="34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spans="1:26" ht="13.5" customHeight="1" x14ac:dyDescent="0.2">
      <c r="A12" s="37" t="s">
        <v>73</v>
      </c>
      <c r="B12" s="258" t="s">
        <v>289</v>
      </c>
      <c r="C12" s="158"/>
      <c r="D12" s="158"/>
      <c r="E12" s="158"/>
      <c r="F12" s="159"/>
      <c r="G12" s="260"/>
      <c r="H12" s="261"/>
      <c r="I12" s="27"/>
      <c r="J12" s="34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13.5" customHeight="1" x14ac:dyDescent="0.2">
      <c r="A13" s="37" t="s">
        <v>75</v>
      </c>
      <c r="B13" s="258" t="s">
        <v>76</v>
      </c>
      <c r="C13" s="158"/>
      <c r="D13" s="158"/>
      <c r="E13" s="158"/>
      <c r="F13" s="159"/>
      <c r="G13" s="262">
        <v>12</v>
      </c>
      <c r="H13" s="159"/>
      <c r="I13" s="27"/>
      <c r="J13" s="34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spans="1:26" ht="13.5" customHeight="1" x14ac:dyDescent="0.2">
      <c r="A14" s="37" t="s">
        <v>77</v>
      </c>
      <c r="B14" s="233" t="s">
        <v>78</v>
      </c>
      <c r="C14" s="158"/>
      <c r="D14" s="158"/>
      <c r="E14" s="158"/>
      <c r="F14" s="159"/>
      <c r="G14" s="233" t="s">
        <v>79</v>
      </c>
      <c r="H14" s="159"/>
      <c r="I14" s="27"/>
      <c r="J14" s="34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spans="1:26" ht="13.5" customHeight="1" x14ac:dyDescent="0.2">
      <c r="A15" s="208"/>
      <c r="B15" s="158"/>
      <c r="C15" s="158"/>
      <c r="D15" s="158"/>
      <c r="E15" s="158"/>
      <c r="F15" s="158"/>
      <c r="G15" s="158"/>
      <c r="H15" s="158"/>
      <c r="I15" s="27"/>
      <c r="J15" s="34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spans="1:26" ht="13.5" customHeight="1" x14ac:dyDescent="0.2">
      <c r="A16" s="163" t="s">
        <v>80</v>
      </c>
      <c r="B16" s="158"/>
      <c r="C16" s="158"/>
      <c r="D16" s="158"/>
      <c r="E16" s="158"/>
      <c r="F16" s="158"/>
      <c r="G16" s="158"/>
      <c r="H16" s="159"/>
      <c r="I16" s="27"/>
      <c r="J16" s="34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spans="1:26" ht="12.75" customHeight="1" x14ac:dyDescent="0.2">
      <c r="A17" s="236" t="s">
        <v>81</v>
      </c>
      <c r="B17" s="237"/>
      <c r="C17" s="240" t="s">
        <v>82</v>
      </c>
      <c r="D17" s="240" t="s">
        <v>83</v>
      </c>
      <c r="E17" s="242" t="s">
        <v>84</v>
      </c>
      <c r="F17" s="243" t="s">
        <v>85</v>
      </c>
      <c r="G17" s="158"/>
      <c r="H17" s="159"/>
      <c r="I17" s="27"/>
      <c r="J17" s="34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spans="1:26" ht="27.75" customHeight="1" x14ac:dyDescent="0.2">
      <c r="A18" s="238"/>
      <c r="B18" s="239"/>
      <c r="C18" s="241"/>
      <c r="D18" s="241"/>
      <c r="E18" s="241"/>
      <c r="F18" s="243" t="s">
        <v>86</v>
      </c>
      <c r="G18" s="158"/>
      <c r="H18" s="159"/>
      <c r="I18" s="27"/>
      <c r="J18" s="34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spans="1:26" ht="22.5" customHeight="1" x14ac:dyDescent="0.2">
      <c r="A19" s="38" t="s">
        <v>68</v>
      </c>
      <c r="B19" s="39" t="s">
        <v>90</v>
      </c>
      <c r="C19" s="245" t="s">
        <v>198</v>
      </c>
      <c r="D19" s="247" t="s">
        <v>9</v>
      </c>
      <c r="E19" s="247" t="s">
        <v>89</v>
      </c>
      <c r="F19" s="234">
        <v>30</v>
      </c>
      <c r="G19" s="158"/>
      <c r="H19" s="159"/>
      <c r="I19" s="27"/>
      <c r="J19" s="34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spans="1:26" ht="22.5" customHeight="1" x14ac:dyDescent="0.2">
      <c r="A20" s="38" t="s">
        <v>70</v>
      </c>
      <c r="B20" s="135" t="s">
        <v>302</v>
      </c>
      <c r="C20" s="246"/>
      <c r="D20" s="246"/>
      <c r="E20" s="246"/>
      <c r="F20" s="234">
        <v>6</v>
      </c>
      <c r="G20" s="158"/>
      <c r="H20" s="159"/>
      <c r="I20" s="27"/>
      <c r="J20" s="34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22.5" customHeight="1" x14ac:dyDescent="0.2">
      <c r="A21" s="136" t="s">
        <v>73</v>
      </c>
      <c r="B21" s="39" t="s">
        <v>304</v>
      </c>
      <c r="C21" s="246"/>
      <c r="D21" s="246"/>
      <c r="E21" s="246"/>
      <c r="F21" s="248">
        <v>7</v>
      </c>
      <c r="G21" s="249"/>
      <c r="H21" s="250"/>
      <c r="I21" s="27"/>
      <c r="J21" s="34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spans="1:26" ht="22.5" customHeight="1" x14ac:dyDescent="0.2">
      <c r="A22" s="136" t="s">
        <v>75</v>
      </c>
      <c r="B22" s="39" t="s">
        <v>87</v>
      </c>
      <c r="C22" s="246"/>
      <c r="D22" s="246"/>
      <c r="E22" s="246"/>
      <c r="F22" s="234">
        <v>4</v>
      </c>
      <c r="G22" s="158"/>
      <c r="H22" s="159"/>
      <c r="I22" s="27"/>
      <c r="J22" s="34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spans="1:26" ht="22.5" customHeight="1" x14ac:dyDescent="0.2">
      <c r="A23" s="136" t="s">
        <v>77</v>
      </c>
      <c r="B23" s="39" t="s">
        <v>91</v>
      </c>
      <c r="C23" s="241"/>
      <c r="D23" s="241"/>
      <c r="E23" s="241"/>
      <c r="F23" s="234">
        <v>0</v>
      </c>
      <c r="G23" s="158"/>
      <c r="H23" s="159"/>
      <c r="I23" s="27"/>
      <c r="J23" s="34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spans="1:26" ht="22.5" customHeight="1" x14ac:dyDescent="0.2">
      <c r="A24" s="267" t="s">
        <v>92</v>
      </c>
      <c r="B24" s="158"/>
      <c r="C24" s="158"/>
      <c r="D24" s="158"/>
      <c r="E24" s="159"/>
      <c r="F24" s="235">
        <f>SUM(F19:H23)</f>
        <v>47</v>
      </c>
      <c r="G24" s="158"/>
      <c r="H24" s="159"/>
      <c r="I24" s="27"/>
      <c r="J24" s="34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 ht="25.5" customHeight="1" x14ac:dyDescent="0.2">
      <c r="A25" s="193" t="s">
        <v>93</v>
      </c>
      <c r="B25" s="213"/>
      <c r="C25" s="213"/>
      <c r="D25" s="213"/>
      <c r="E25" s="213"/>
      <c r="F25" s="213"/>
      <c r="G25" s="213"/>
      <c r="H25" s="214"/>
      <c r="I25" s="27"/>
      <c r="J25" s="34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spans="1:26" ht="13.5" customHeight="1" x14ac:dyDescent="0.2">
      <c r="A26" s="265"/>
      <c r="B26" s="210"/>
      <c r="C26" s="210"/>
      <c r="D26" s="210"/>
      <c r="E26" s="210"/>
      <c r="F26" s="210"/>
      <c r="G26" s="210"/>
      <c r="H26" s="210"/>
      <c r="I26" s="27"/>
      <c r="J26" s="34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spans="1:26" ht="13.5" customHeight="1" x14ac:dyDescent="0.2">
      <c r="A27" s="222" t="s">
        <v>94</v>
      </c>
      <c r="B27" s="213"/>
      <c r="C27" s="213"/>
      <c r="D27" s="213"/>
      <c r="E27" s="213"/>
      <c r="F27" s="213"/>
      <c r="G27" s="213"/>
      <c r="H27" s="214"/>
      <c r="I27" s="27"/>
      <c r="J27" s="34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spans="1:26" ht="12.75" customHeight="1" x14ac:dyDescent="0.2">
      <c r="A28" s="221" t="s">
        <v>95</v>
      </c>
      <c r="B28" s="158"/>
      <c r="C28" s="158"/>
      <c r="D28" s="158"/>
      <c r="E28" s="158"/>
      <c r="F28" s="158"/>
      <c r="G28" s="158"/>
      <c r="H28" s="159"/>
      <c r="I28" s="27"/>
      <c r="J28" s="34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12.75" customHeight="1" x14ac:dyDescent="0.2">
      <c r="A29" s="127">
        <v>1</v>
      </c>
      <c r="B29" s="223" t="s">
        <v>96</v>
      </c>
      <c r="C29" s="224"/>
      <c r="D29" s="224"/>
      <c r="E29" s="224"/>
      <c r="F29" s="225"/>
      <c r="G29" s="226" t="s">
        <v>199</v>
      </c>
      <c r="H29" s="225"/>
      <c r="I29" s="27"/>
      <c r="J29" s="34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15" customHeight="1" x14ac:dyDescent="0.2">
      <c r="A30" s="40">
        <v>2</v>
      </c>
      <c r="B30" s="219" t="s">
        <v>98</v>
      </c>
      <c r="C30" s="158"/>
      <c r="D30" s="158"/>
      <c r="E30" s="158"/>
      <c r="F30" s="159"/>
      <c r="G30" s="266" t="s">
        <v>200</v>
      </c>
      <c r="H30" s="159"/>
      <c r="I30" s="27"/>
      <c r="J30" s="34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13.5" customHeight="1" x14ac:dyDescent="0.2">
      <c r="A31" s="127">
        <v>3</v>
      </c>
      <c r="B31" s="232" t="s">
        <v>284</v>
      </c>
      <c r="C31" s="224"/>
      <c r="D31" s="224"/>
      <c r="E31" s="224"/>
      <c r="F31" s="225"/>
      <c r="G31" s="231">
        <v>4037.5</v>
      </c>
      <c r="H31" s="225"/>
      <c r="I31" s="27"/>
      <c r="J31" s="34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13.5" customHeight="1" x14ac:dyDescent="0.2">
      <c r="A32" s="40">
        <v>4</v>
      </c>
      <c r="B32" s="219" t="s">
        <v>100</v>
      </c>
      <c r="C32" s="158"/>
      <c r="D32" s="158"/>
      <c r="E32" s="158"/>
      <c r="F32" s="159"/>
      <c r="G32" s="219" t="s">
        <v>201</v>
      </c>
      <c r="H32" s="159"/>
      <c r="I32" s="27"/>
      <c r="J32" s="34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13.5" customHeight="1" x14ac:dyDescent="0.2">
      <c r="A33" s="40">
        <v>5</v>
      </c>
      <c r="B33" s="219" t="s">
        <v>102</v>
      </c>
      <c r="C33" s="158"/>
      <c r="D33" s="158"/>
      <c r="E33" s="158"/>
      <c r="F33" s="159"/>
      <c r="G33" s="220" t="s">
        <v>74</v>
      </c>
      <c r="H33" s="159"/>
      <c r="I33" s="27"/>
      <c r="J33" s="34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13.5" customHeight="1" x14ac:dyDescent="0.2">
      <c r="A34" s="208"/>
      <c r="B34" s="158"/>
      <c r="C34" s="158"/>
      <c r="D34" s="158"/>
      <c r="E34" s="158"/>
      <c r="F34" s="158"/>
      <c r="G34" s="158"/>
      <c r="H34" s="158"/>
      <c r="I34" s="27"/>
      <c r="J34" s="34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12.75" customHeight="1" x14ac:dyDescent="0.2">
      <c r="A35" s="221" t="s">
        <v>103</v>
      </c>
      <c r="B35" s="158"/>
      <c r="C35" s="158"/>
      <c r="D35" s="158"/>
      <c r="E35" s="158"/>
      <c r="F35" s="159"/>
      <c r="G35" s="41" t="s">
        <v>104</v>
      </c>
      <c r="H35" s="42" t="s">
        <v>105</v>
      </c>
      <c r="I35" s="27"/>
      <c r="J35" s="34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12.75" customHeight="1" x14ac:dyDescent="0.2">
      <c r="A36" s="43" t="s">
        <v>68</v>
      </c>
      <c r="B36" s="215" t="s">
        <v>283</v>
      </c>
      <c r="C36" s="158"/>
      <c r="D36" s="158"/>
      <c r="E36" s="158"/>
      <c r="F36" s="159"/>
      <c r="G36" s="44" t="s">
        <v>106</v>
      </c>
      <c r="H36" s="120">
        <v>0</v>
      </c>
      <c r="I36" s="27"/>
      <c r="J36" s="34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12.75" customHeight="1" x14ac:dyDescent="0.2">
      <c r="A37" s="45" t="s">
        <v>70</v>
      </c>
      <c r="B37" s="216" t="s">
        <v>107</v>
      </c>
      <c r="C37" s="158"/>
      <c r="D37" s="158"/>
      <c r="E37" s="158"/>
      <c r="F37" s="159"/>
      <c r="G37" s="44" t="s">
        <v>106</v>
      </c>
      <c r="H37" s="46" t="s">
        <v>106</v>
      </c>
      <c r="I37" s="27"/>
      <c r="J37" s="34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12.75" customHeight="1" x14ac:dyDescent="0.2">
      <c r="A38" s="43" t="s">
        <v>73</v>
      </c>
      <c r="B38" s="217" t="s">
        <v>108</v>
      </c>
      <c r="C38" s="158"/>
      <c r="D38" s="158"/>
      <c r="E38" s="158"/>
      <c r="F38" s="159"/>
      <c r="G38" s="44">
        <v>0.2</v>
      </c>
      <c r="H38" s="47">
        <f>H36*G38</f>
        <v>0</v>
      </c>
      <c r="I38" s="27"/>
      <c r="J38" s="34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12.75" customHeight="1" x14ac:dyDescent="0.2">
      <c r="A39" s="43" t="s">
        <v>75</v>
      </c>
      <c r="B39" s="217" t="s">
        <v>109</v>
      </c>
      <c r="C39" s="158"/>
      <c r="D39" s="158"/>
      <c r="E39" s="158"/>
      <c r="F39" s="159"/>
      <c r="G39" s="44" t="s">
        <v>106</v>
      </c>
      <c r="H39" s="46" t="s">
        <v>106</v>
      </c>
      <c r="I39" s="27"/>
      <c r="J39" s="34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12.75" customHeight="1" x14ac:dyDescent="0.2">
      <c r="A40" s="43" t="s">
        <v>77</v>
      </c>
      <c r="B40" s="217" t="s">
        <v>110</v>
      </c>
      <c r="C40" s="158"/>
      <c r="D40" s="158"/>
      <c r="E40" s="158"/>
      <c r="F40" s="159"/>
      <c r="G40" s="44" t="s">
        <v>106</v>
      </c>
      <c r="H40" s="46" t="s">
        <v>106</v>
      </c>
      <c r="I40" s="27"/>
      <c r="J40" s="34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12.75" customHeight="1" x14ac:dyDescent="0.2">
      <c r="A41" s="43" t="s">
        <v>111</v>
      </c>
      <c r="B41" s="216" t="s">
        <v>112</v>
      </c>
      <c r="C41" s="158"/>
      <c r="D41" s="158"/>
      <c r="E41" s="158"/>
      <c r="F41" s="159"/>
      <c r="G41" s="121">
        <v>0</v>
      </c>
      <c r="H41" s="47">
        <f>H36*G41</f>
        <v>0</v>
      </c>
      <c r="I41" s="27"/>
      <c r="J41" s="34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12.75" customHeight="1" x14ac:dyDescent="0.2">
      <c r="A42" s="218" t="s">
        <v>113</v>
      </c>
      <c r="B42" s="158"/>
      <c r="C42" s="158"/>
      <c r="D42" s="158"/>
      <c r="E42" s="158"/>
      <c r="F42" s="158"/>
      <c r="G42" s="159"/>
      <c r="H42" s="48">
        <f>SUM(H36:H41)</f>
        <v>0</v>
      </c>
      <c r="I42" s="27"/>
      <c r="J42" s="34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141.75" customHeight="1" x14ac:dyDescent="0.2">
      <c r="A43" s="193" t="s">
        <v>285</v>
      </c>
      <c r="B43" s="185"/>
      <c r="C43" s="185"/>
      <c r="D43" s="185"/>
      <c r="E43" s="185"/>
      <c r="F43" s="185"/>
      <c r="G43" s="185"/>
      <c r="H43" s="186"/>
      <c r="I43" s="27"/>
      <c r="J43" s="34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13.5" customHeight="1" x14ac:dyDescent="0.2">
      <c r="A44" s="199"/>
      <c r="B44" s="145"/>
      <c r="C44" s="145"/>
      <c r="D44" s="145"/>
      <c r="E44" s="145"/>
      <c r="F44" s="145"/>
      <c r="G44" s="145"/>
      <c r="H44" s="145"/>
      <c r="I44" s="27"/>
      <c r="J44" s="34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13.5" customHeight="1" x14ac:dyDescent="0.2">
      <c r="A45" s="200" t="s">
        <v>114</v>
      </c>
      <c r="B45" s="148"/>
      <c r="C45" s="148"/>
      <c r="D45" s="148"/>
      <c r="E45" s="148"/>
      <c r="F45" s="148"/>
      <c r="G45" s="148"/>
      <c r="H45" s="150"/>
      <c r="I45" s="27"/>
      <c r="J45" s="34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13.5" customHeight="1" x14ac:dyDescent="0.2">
      <c r="A46" s="49" t="s">
        <v>115</v>
      </c>
      <c r="B46" s="188" t="s">
        <v>116</v>
      </c>
      <c r="C46" s="158"/>
      <c r="D46" s="158"/>
      <c r="E46" s="158"/>
      <c r="F46" s="159"/>
      <c r="G46" s="49" t="s">
        <v>117</v>
      </c>
      <c r="H46" s="133" t="s">
        <v>105</v>
      </c>
      <c r="I46" s="27"/>
      <c r="J46" s="34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13.5" customHeight="1" x14ac:dyDescent="0.2">
      <c r="A47" s="51" t="s">
        <v>68</v>
      </c>
      <c r="B47" s="181" t="s">
        <v>118</v>
      </c>
      <c r="C47" s="158"/>
      <c r="D47" s="158"/>
      <c r="E47" s="158"/>
      <c r="F47" s="159"/>
      <c r="G47" s="52">
        <v>8.3299999999999999E-2</v>
      </c>
      <c r="H47" s="53">
        <f>H42*G47</f>
        <v>0</v>
      </c>
      <c r="I47" s="27"/>
      <c r="J47" s="34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13.5" customHeight="1" x14ac:dyDescent="0.2">
      <c r="A48" s="51" t="s">
        <v>70</v>
      </c>
      <c r="B48" s="181" t="s">
        <v>119</v>
      </c>
      <c r="C48" s="158"/>
      <c r="D48" s="158"/>
      <c r="E48" s="158"/>
      <c r="F48" s="159"/>
      <c r="G48" s="52">
        <v>0.1111</v>
      </c>
      <c r="H48" s="53">
        <f>H42*G48</f>
        <v>0</v>
      </c>
      <c r="I48" s="27"/>
      <c r="J48" s="34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13.5" customHeight="1" x14ac:dyDescent="0.2">
      <c r="A49" s="192" t="s">
        <v>120</v>
      </c>
      <c r="B49" s="158"/>
      <c r="C49" s="158"/>
      <c r="D49" s="158"/>
      <c r="E49" s="158"/>
      <c r="F49" s="159"/>
      <c r="G49" s="54">
        <f t="shared" ref="G49:H49" si="0">SUM(G47:G48)</f>
        <v>0.19440000000000002</v>
      </c>
      <c r="H49" s="55">
        <f t="shared" si="0"/>
        <v>0</v>
      </c>
      <c r="I49" s="27"/>
      <c r="J49" s="34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34.5" customHeight="1" x14ac:dyDescent="0.2">
      <c r="A50" s="193" t="s">
        <v>292</v>
      </c>
      <c r="B50" s="213"/>
      <c r="C50" s="213"/>
      <c r="D50" s="213"/>
      <c r="E50" s="213"/>
      <c r="F50" s="213"/>
      <c r="G50" s="213"/>
      <c r="H50" s="214"/>
      <c r="I50" s="27"/>
      <c r="J50" s="34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115.5" customHeight="1" x14ac:dyDescent="0.2">
      <c r="A51" s="193" t="s">
        <v>279</v>
      </c>
      <c r="B51" s="213"/>
      <c r="C51" s="213"/>
      <c r="D51" s="213"/>
      <c r="E51" s="213"/>
      <c r="F51" s="213"/>
      <c r="G51" s="213"/>
      <c r="H51" s="214"/>
      <c r="I51" s="27"/>
      <c r="J51" s="34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12.75" customHeight="1" x14ac:dyDescent="0.2">
      <c r="A52" s="49" t="s">
        <v>121</v>
      </c>
      <c r="B52" s="188" t="s">
        <v>122</v>
      </c>
      <c r="C52" s="158"/>
      <c r="D52" s="158"/>
      <c r="E52" s="158"/>
      <c r="F52" s="159"/>
      <c r="G52" s="56" t="s">
        <v>117</v>
      </c>
      <c r="H52" s="129" t="s">
        <v>105</v>
      </c>
      <c r="I52" s="27"/>
      <c r="J52" s="34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13.5" customHeight="1" x14ac:dyDescent="0.2">
      <c r="A53" s="58" t="s">
        <v>68</v>
      </c>
      <c r="B53" s="181" t="s">
        <v>123</v>
      </c>
      <c r="C53" s="158"/>
      <c r="D53" s="158"/>
      <c r="E53" s="158"/>
      <c r="F53" s="159"/>
      <c r="G53" s="52">
        <v>0.14000000000000001</v>
      </c>
      <c r="H53" s="59">
        <f>G53*(H42+H49)</f>
        <v>0</v>
      </c>
      <c r="I53" s="27"/>
      <c r="J53" s="34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13.5" customHeight="1" x14ac:dyDescent="0.2">
      <c r="A54" s="58" t="s">
        <v>70</v>
      </c>
      <c r="B54" s="181" t="s">
        <v>124</v>
      </c>
      <c r="C54" s="158"/>
      <c r="D54" s="158"/>
      <c r="E54" s="158"/>
      <c r="F54" s="159"/>
      <c r="G54" s="52">
        <v>2.5000000000000001E-2</v>
      </c>
      <c r="H54" s="59">
        <f>G54*(H42+H49)</f>
        <v>0</v>
      </c>
      <c r="I54" s="27"/>
      <c r="J54" s="34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12.75" customHeight="1" x14ac:dyDescent="0.2">
      <c r="A55" s="58" t="s">
        <v>73</v>
      </c>
      <c r="B55" s="194" t="s">
        <v>125</v>
      </c>
      <c r="C55" s="158"/>
      <c r="D55" s="158"/>
      <c r="E55" s="158"/>
      <c r="F55" s="159"/>
      <c r="G55" s="122">
        <v>0</v>
      </c>
      <c r="H55" s="59">
        <f>G55*(H42+H49)</f>
        <v>0</v>
      </c>
      <c r="I55" s="27"/>
      <c r="J55" s="34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13.5" customHeight="1" x14ac:dyDescent="0.2">
      <c r="A56" s="58" t="s">
        <v>75</v>
      </c>
      <c r="B56" s="181" t="s">
        <v>126</v>
      </c>
      <c r="C56" s="158"/>
      <c r="D56" s="158"/>
      <c r="E56" s="158"/>
      <c r="F56" s="159"/>
      <c r="G56" s="52">
        <v>1.4999999999999999E-2</v>
      </c>
      <c r="H56" s="59">
        <f>G56*(H42+H49)</f>
        <v>0</v>
      </c>
      <c r="I56" s="27"/>
      <c r="J56" s="34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13.5" customHeight="1" x14ac:dyDescent="0.2">
      <c r="A57" s="58" t="s">
        <v>111</v>
      </c>
      <c r="B57" s="181" t="s">
        <v>127</v>
      </c>
      <c r="C57" s="158"/>
      <c r="D57" s="158"/>
      <c r="E57" s="158"/>
      <c r="F57" s="159"/>
      <c r="G57" s="52">
        <v>0.01</v>
      </c>
      <c r="H57" s="59">
        <f>G57*(H42+H49)</f>
        <v>0</v>
      </c>
      <c r="I57" s="27"/>
      <c r="J57" s="34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13.5" customHeight="1" x14ac:dyDescent="0.2">
      <c r="A58" s="58" t="s">
        <v>128</v>
      </c>
      <c r="B58" s="181" t="s">
        <v>129</v>
      </c>
      <c r="C58" s="158"/>
      <c r="D58" s="158"/>
      <c r="E58" s="158"/>
      <c r="F58" s="159"/>
      <c r="G58" s="52">
        <v>6.0000000000000001E-3</v>
      </c>
      <c r="H58" s="59">
        <f>G58*(H42+H49)</f>
        <v>0</v>
      </c>
      <c r="I58" s="27"/>
      <c r="J58" s="34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13.5" customHeight="1" x14ac:dyDescent="0.2">
      <c r="A59" s="58" t="s">
        <v>130</v>
      </c>
      <c r="B59" s="181" t="s">
        <v>131</v>
      </c>
      <c r="C59" s="158"/>
      <c r="D59" s="158"/>
      <c r="E59" s="158"/>
      <c r="F59" s="159"/>
      <c r="G59" s="52">
        <v>2E-3</v>
      </c>
      <c r="H59" s="59">
        <f>G59*(H42+H49)</f>
        <v>0</v>
      </c>
      <c r="I59" s="27"/>
      <c r="J59" s="34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13.5" customHeight="1" x14ac:dyDescent="0.2">
      <c r="A60" s="58" t="s">
        <v>62</v>
      </c>
      <c r="B60" s="181" t="s">
        <v>132</v>
      </c>
      <c r="C60" s="158"/>
      <c r="D60" s="158"/>
      <c r="E60" s="158"/>
      <c r="F60" s="159"/>
      <c r="G60" s="60">
        <v>0.08</v>
      </c>
      <c r="H60" s="59">
        <f>G60*(H42+H49)</f>
        <v>0</v>
      </c>
      <c r="I60" s="27"/>
      <c r="J60" s="34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13.5" customHeight="1" x14ac:dyDescent="0.2">
      <c r="A61" s="192" t="s">
        <v>133</v>
      </c>
      <c r="B61" s="158"/>
      <c r="C61" s="158"/>
      <c r="D61" s="158"/>
      <c r="E61" s="158"/>
      <c r="F61" s="159"/>
      <c r="G61" s="54">
        <f t="shared" ref="G61:H61" si="1">SUM(G53:G60)</f>
        <v>0.27800000000000002</v>
      </c>
      <c r="H61" s="61">
        <f t="shared" si="1"/>
        <v>0</v>
      </c>
      <c r="I61" s="27"/>
      <c r="J61" s="34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147" customHeight="1" x14ac:dyDescent="0.2">
      <c r="A62" s="193" t="s">
        <v>311</v>
      </c>
      <c r="B62" s="185"/>
      <c r="C62" s="185"/>
      <c r="D62" s="185"/>
      <c r="E62" s="185"/>
      <c r="F62" s="185"/>
      <c r="G62" s="185"/>
      <c r="H62" s="186"/>
      <c r="I62" s="27"/>
      <c r="J62" s="34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13.5" customHeight="1" x14ac:dyDescent="0.2">
      <c r="A63" s="49" t="s">
        <v>134</v>
      </c>
      <c r="B63" s="188" t="s">
        <v>135</v>
      </c>
      <c r="C63" s="158"/>
      <c r="D63" s="158"/>
      <c r="E63" s="158"/>
      <c r="F63" s="158"/>
      <c r="G63" s="159"/>
      <c r="H63" s="129" t="s">
        <v>105</v>
      </c>
      <c r="I63" s="27"/>
      <c r="J63" s="34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12.75" customHeight="1" x14ac:dyDescent="0.2">
      <c r="A64" s="62" t="s">
        <v>68</v>
      </c>
      <c r="B64" s="194" t="s">
        <v>136</v>
      </c>
      <c r="C64" s="158"/>
      <c r="D64" s="158"/>
      <c r="E64" s="158"/>
      <c r="F64" s="158"/>
      <c r="G64" s="159"/>
      <c r="H64" s="59">
        <f>IF(((2*5.5*20.08)-(H36*6%))&gt;0,((2*5.5*20.08)-(H36*6%)),0)</f>
        <v>220.88</v>
      </c>
      <c r="I64" s="27"/>
      <c r="J64" s="34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12.75" customHeight="1" x14ac:dyDescent="0.2">
      <c r="A65" s="63" t="s">
        <v>70</v>
      </c>
      <c r="B65" s="195" t="s">
        <v>137</v>
      </c>
      <c r="C65" s="158"/>
      <c r="D65" s="158"/>
      <c r="E65" s="158"/>
      <c r="F65" s="158"/>
      <c r="G65" s="159"/>
      <c r="H65" s="53" t="s">
        <v>106</v>
      </c>
      <c r="I65" s="27"/>
      <c r="J65" s="34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12.75" customHeight="1" x14ac:dyDescent="0.2">
      <c r="A66" s="62" t="s">
        <v>73</v>
      </c>
      <c r="B66" s="194" t="s">
        <v>138</v>
      </c>
      <c r="C66" s="158"/>
      <c r="D66" s="158"/>
      <c r="E66" s="158"/>
      <c r="F66" s="158"/>
      <c r="G66" s="159"/>
      <c r="H66" s="123">
        <v>0</v>
      </c>
      <c r="I66" s="27"/>
      <c r="J66" s="34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12.75" customHeight="1" x14ac:dyDescent="0.2">
      <c r="A67" s="62" t="s">
        <v>75</v>
      </c>
      <c r="B67" s="194" t="s">
        <v>139</v>
      </c>
      <c r="C67" s="158"/>
      <c r="D67" s="158"/>
      <c r="E67" s="158"/>
      <c r="F67" s="158"/>
      <c r="G67" s="159"/>
      <c r="H67" s="130">
        <v>0</v>
      </c>
      <c r="I67" s="27"/>
      <c r="J67" s="34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12.75" customHeight="1" x14ac:dyDescent="0.2">
      <c r="A68" s="197" t="s">
        <v>140</v>
      </c>
      <c r="B68" s="158"/>
      <c r="C68" s="158"/>
      <c r="D68" s="158"/>
      <c r="E68" s="158"/>
      <c r="F68" s="158"/>
      <c r="G68" s="159"/>
      <c r="H68" s="55">
        <f>SUM(H64:H67)</f>
        <v>220.88</v>
      </c>
      <c r="I68" s="27"/>
      <c r="J68" s="34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153.75" customHeight="1" x14ac:dyDescent="0.2">
      <c r="A69" s="198" t="s">
        <v>308</v>
      </c>
      <c r="B69" s="185"/>
      <c r="C69" s="185"/>
      <c r="D69" s="185"/>
      <c r="E69" s="185"/>
      <c r="F69" s="185"/>
      <c r="G69" s="185"/>
      <c r="H69" s="186"/>
      <c r="I69" s="27"/>
      <c r="J69" s="34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13.5" customHeight="1" x14ac:dyDescent="0.2">
      <c r="A70" s="65">
        <v>2</v>
      </c>
      <c r="B70" s="189" t="s">
        <v>141</v>
      </c>
      <c r="C70" s="158"/>
      <c r="D70" s="158"/>
      <c r="E70" s="158"/>
      <c r="F70" s="190"/>
      <c r="G70" s="66" t="s">
        <v>117</v>
      </c>
      <c r="H70" s="67" t="s">
        <v>105</v>
      </c>
      <c r="I70" s="27"/>
      <c r="J70" s="34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13.5" customHeight="1" x14ac:dyDescent="0.2">
      <c r="A71" s="68" t="s">
        <v>115</v>
      </c>
      <c r="B71" s="191" t="s">
        <v>142</v>
      </c>
      <c r="C71" s="158"/>
      <c r="D71" s="158"/>
      <c r="E71" s="158"/>
      <c r="F71" s="159"/>
      <c r="G71" s="60">
        <f t="shared" ref="G71:H71" si="2">G49</f>
        <v>0.19440000000000002</v>
      </c>
      <c r="H71" s="69">
        <f t="shared" si="2"/>
        <v>0</v>
      </c>
      <c r="I71" s="27"/>
      <c r="J71" s="34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13.5" customHeight="1" x14ac:dyDescent="0.2">
      <c r="A72" s="68" t="s">
        <v>121</v>
      </c>
      <c r="B72" s="191" t="s">
        <v>143</v>
      </c>
      <c r="C72" s="158"/>
      <c r="D72" s="158"/>
      <c r="E72" s="158"/>
      <c r="F72" s="159"/>
      <c r="G72" s="70">
        <f t="shared" ref="G72:H72" si="3">G61</f>
        <v>0.27800000000000002</v>
      </c>
      <c r="H72" s="69">
        <f t="shared" si="3"/>
        <v>0</v>
      </c>
      <c r="I72" s="27"/>
      <c r="J72" s="34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13.5" customHeight="1" x14ac:dyDescent="0.2">
      <c r="A73" s="68" t="s">
        <v>134</v>
      </c>
      <c r="B73" s="191" t="s">
        <v>144</v>
      </c>
      <c r="C73" s="158"/>
      <c r="D73" s="158"/>
      <c r="E73" s="158"/>
      <c r="F73" s="158"/>
      <c r="G73" s="159"/>
      <c r="H73" s="69">
        <f>H68</f>
        <v>220.88</v>
      </c>
      <c r="I73" s="27"/>
      <c r="J73" s="34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13.5" customHeight="1" x14ac:dyDescent="0.2">
      <c r="A74" s="183" t="s">
        <v>145</v>
      </c>
      <c r="B74" s="158"/>
      <c r="C74" s="158"/>
      <c r="D74" s="158"/>
      <c r="E74" s="158"/>
      <c r="F74" s="159"/>
      <c r="G74" s="71">
        <f>SUM(G71:G72)</f>
        <v>0.47240000000000004</v>
      </c>
      <c r="H74" s="72">
        <f>SUM(H71:H73)</f>
        <v>220.88</v>
      </c>
      <c r="I74" s="27"/>
      <c r="J74" s="34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13.5" customHeight="1" x14ac:dyDescent="0.2">
      <c r="A75" s="73"/>
      <c r="B75" s="73"/>
      <c r="C75" s="73"/>
      <c r="D75" s="73"/>
      <c r="E75" s="73"/>
      <c r="F75" s="73"/>
      <c r="G75" s="73"/>
      <c r="H75" s="73"/>
      <c r="I75" s="27"/>
      <c r="J75" s="34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ht="13.5" customHeight="1" x14ac:dyDescent="0.2">
      <c r="A76" s="187" t="s">
        <v>146</v>
      </c>
      <c r="B76" s="158"/>
      <c r="C76" s="158"/>
      <c r="D76" s="158"/>
      <c r="E76" s="158"/>
      <c r="F76" s="159"/>
      <c r="G76" s="42" t="s">
        <v>104</v>
      </c>
      <c r="H76" s="42" t="s">
        <v>105</v>
      </c>
      <c r="I76" s="27"/>
      <c r="J76" s="34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ht="13.5" customHeight="1" x14ac:dyDescent="0.2">
      <c r="A77" s="58" t="s">
        <v>68</v>
      </c>
      <c r="B77" s="181" t="s">
        <v>147</v>
      </c>
      <c r="C77" s="158"/>
      <c r="D77" s="158"/>
      <c r="E77" s="158"/>
      <c r="F77" s="159"/>
      <c r="G77" s="74">
        <v>4.5999999999999999E-3</v>
      </c>
      <c r="H77" s="75">
        <f>G77*(H42+H49)</f>
        <v>0</v>
      </c>
      <c r="I77" s="27"/>
      <c r="J77" s="34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spans="1:26" ht="13.5" customHeight="1" x14ac:dyDescent="0.2">
      <c r="A78" s="51" t="s">
        <v>70</v>
      </c>
      <c r="B78" s="181" t="s">
        <v>148</v>
      </c>
      <c r="C78" s="158"/>
      <c r="D78" s="158"/>
      <c r="E78" s="158"/>
      <c r="F78" s="159"/>
      <c r="G78" s="52">
        <v>4.0000000000000002E-4</v>
      </c>
      <c r="H78" s="64">
        <f>G78*H77</f>
        <v>0</v>
      </c>
      <c r="I78" s="27"/>
      <c r="J78" s="34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spans="1:26" ht="13.5" customHeight="1" x14ac:dyDescent="0.2">
      <c r="A79" s="51" t="s">
        <v>73</v>
      </c>
      <c r="B79" s="181" t="s">
        <v>149</v>
      </c>
      <c r="C79" s="158"/>
      <c r="D79" s="158"/>
      <c r="E79" s="158"/>
      <c r="F79" s="159"/>
      <c r="G79" s="52">
        <v>3.5999999999999997E-2</v>
      </c>
      <c r="H79" s="64">
        <f>G79*H77</f>
        <v>0</v>
      </c>
      <c r="I79" s="27"/>
      <c r="J79" s="34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spans="1:26" ht="13.5" customHeight="1" x14ac:dyDescent="0.2">
      <c r="A80" s="51" t="s">
        <v>75</v>
      </c>
      <c r="B80" s="181" t="s">
        <v>150</v>
      </c>
      <c r="C80" s="158"/>
      <c r="D80" s="158"/>
      <c r="E80" s="158"/>
      <c r="F80" s="159"/>
      <c r="G80" s="79">
        <v>9.7000000000000005E-4</v>
      </c>
      <c r="H80" s="64">
        <f>G80*(H42+H49)</f>
        <v>0</v>
      </c>
      <c r="I80" s="27"/>
      <c r="J80" s="34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1:26" ht="13.5" customHeight="1" x14ac:dyDescent="0.2">
      <c r="A81" s="51" t="s">
        <v>77</v>
      </c>
      <c r="B81" s="181" t="s">
        <v>151</v>
      </c>
      <c r="C81" s="158"/>
      <c r="D81" s="158"/>
      <c r="E81" s="158"/>
      <c r="F81" s="159"/>
      <c r="G81" s="52">
        <f>G61*G80</f>
        <v>2.6966000000000002E-4</v>
      </c>
      <c r="H81" s="64">
        <f>G81*H80</f>
        <v>0</v>
      </c>
      <c r="I81" s="27"/>
      <c r="J81" s="34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spans="1:26" ht="13.5" customHeight="1" x14ac:dyDescent="0.2">
      <c r="A82" s="51" t="s">
        <v>111</v>
      </c>
      <c r="B82" s="181" t="s">
        <v>152</v>
      </c>
      <c r="C82" s="158"/>
      <c r="D82" s="158"/>
      <c r="E82" s="158"/>
      <c r="F82" s="159"/>
      <c r="G82" s="52">
        <v>4.0000000000000001E-3</v>
      </c>
      <c r="H82" s="64">
        <f>G82*H80</f>
        <v>0</v>
      </c>
      <c r="I82" s="27"/>
      <c r="J82" s="34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spans="1:26" ht="13.5" customHeight="1" x14ac:dyDescent="0.2">
      <c r="A83" s="183" t="s">
        <v>153</v>
      </c>
      <c r="B83" s="158"/>
      <c r="C83" s="158"/>
      <c r="D83" s="158"/>
      <c r="E83" s="158"/>
      <c r="F83" s="159"/>
      <c r="G83" s="71">
        <f t="shared" ref="G83:H83" si="4">SUM(G77:G82)</f>
        <v>4.6239659999999988E-2</v>
      </c>
      <c r="H83" s="76">
        <f t="shared" si="4"/>
        <v>0</v>
      </c>
      <c r="I83" s="27"/>
      <c r="J83" s="34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spans="1:26" ht="153" customHeight="1" x14ac:dyDescent="0.2">
      <c r="A84" s="263" t="s">
        <v>295</v>
      </c>
      <c r="B84" s="210"/>
      <c r="C84" s="210"/>
      <c r="D84" s="210"/>
      <c r="E84" s="210"/>
      <c r="F84" s="210"/>
      <c r="G84" s="210"/>
      <c r="H84" s="211"/>
      <c r="I84" s="27"/>
      <c r="J84" s="34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spans="1:26" ht="13.5" customHeight="1" x14ac:dyDescent="0.2">
      <c r="A85" s="73"/>
      <c r="B85" s="73"/>
      <c r="C85" s="73"/>
      <c r="D85" s="73"/>
      <c r="E85" s="73"/>
      <c r="F85" s="73"/>
      <c r="G85" s="73"/>
      <c r="H85" s="73"/>
      <c r="I85" s="27"/>
      <c r="J85" s="34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spans="1:26" ht="13.5" customHeight="1" x14ac:dyDescent="0.2">
      <c r="A86" s="187" t="s">
        <v>154</v>
      </c>
      <c r="B86" s="158"/>
      <c r="C86" s="158"/>
      <c r="D86" s="158"/>
      <c r="E86" s="158"/>
      <c r="F86" s="159"/>
      <c r="G86" s="41" t="s">
        <v>104</v>
      </c>
      <c r="H86" s="42" t="s">
        <v>105</v>
      </c>
      <c r="I86" s="27"/>
      <c r="J86" s="34"/>
      <c r="K86" s="27"/>
      <c r="L86" s="34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spans="1:26" ht="13.5" customHeight="1" x14ac:dyDescent="0.2">
      <c r="A87" s="49" t="s">
        <v>155</v>
      </c>
      <c r="B87" s="188" t="s">
        <v>156</v>
      </c>
      <c r="C87" s="158"/>
      <c r="D87" s="158"/>
      <c r="E87" s="158"/>
      <c r="F87" s="159"/>
      <c r="G87" s="77" t="s">
        <v>117</v>
      </c>
      <c r="H87" s="129" t="s">
        <v>105</v>
      </c>
      <c r="I87" s="27"/>
      <c r="J87" s="34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spans="1:26" ht="13.5" customHeight="1" x14ac:dyDescent="0.2">
      <c r="A88" s="51" t="s">
        <v>68</v>
      </c>
      <c r="B88" s="181" t="s">
        <v>157</v>
      </c>
      <c r="C88" s="158"/>
      <c r="D88" s="158"/>
      <c r="E88" s="158"/>
      <c r="F88" s="159"/>
      <c r="G88" s="60">
        <v>0</v>
      </c>
      <c r="H88" s="78">
        <f>G88*H42</f>
        <v>0</v>
      </c>
      <c r="I88" s="34"/>
      <c r="J88" s="34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spans="1:26" ht="13.5" customHeight="1" x14ac:dyDescent="0.2">
      <c r="A89" s="51" t="s">
        <v>70</v>
      </c>
      <c r="B89" s="181" t="s">
        <v>158</v>
      </c>
      <c r="C89" s="158"/>
      <c r="D89" s="158"/>
      <c r="E89" s="158"/>
      <c r="F89" s="159"/>
      <c r="G89" s="60">
        <v>1.67E-2</v>
      </c>
      <c r="H89" s="78">
        <f>G89*H42</f>
        <v>0</v>
      </c>
      <c r="I89" s="27"/>
      <c r="J89" s="34"/>
      <c r="K89" s="34"/>
      <c r="L89" s="34"/>
      <c r="M89" s="34"/>
      <c r="N89" s="34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spans="1:26" ht="13.5" customHeight="1" x14ac:dyDescent="0.2">
      <c r="A90" s="51" t="s">
        <v>73</v>
      </c>
      <c r="B90" s="181" t="s">
        <v>159</v>
      </c>
      <c r="C90" s="158"/>
      <c r="D90" s="158"/>
      <c r="E90" s="158"/>
      <c r="F90" s="159"/>
      <c r="G90" s="52">
        <v>2.1000000000000001E-4</v>
      </c>
      <c r="H90" s="78">
        <f>G90*H42</f>
        <v>0</v>
      </c>
      <c r="I90" s="27"/>
      <c r="J90" s="34"/>
      <c r="K90" s="34"/>
      <c r="L90" s="34"/>
      <c r="M90" s="34"/>
      <c r="N90" s="34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spans="1:26" ht="13.5" customHeight="1" x14ac:dyDescent="0.2">
      <c r="A91" s="51" t="s">
        <v>75</v>
      </c>
      <c r="B91" s="181" t="s">
        <v>160</v>
      </c>
      <c r="C91" s="158"/>
      <c r="D91" s="158"/>
      <c r="E91" s="158"/>
      <c r="F91" s="159"/>
      <c r="G91" s="52">
        <v>3.3E-3</v>
      </c>
      <c r="H91" s="78">
        <f>G91*H42</f>
        <v>0</v>
      </c>
      <c r="I91" s="27"/>
      <c r="J91" s="34"/>
      <c r="K91" s="34"/>
      <c r="L91" s="34"/>
      <c r="M91" s="34"/>
      <c r="N91" s="34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spans="1:26" ht="13.5" customHeight="1" x14ac:dyDescent="0.2">
      <c r="A92" s="51" t="s">
        <v>77</v>
      </c>
      <c r="B92" s="181" t="s">
        <v>161</v>
      </c>
      <c r="C92" s="158"/>
      <c r="D92" s="158"/>
      <c r="E92" s="158"/>
      <c r="F92" s="159"/>
      <c r="G92" s="60">
        <v>6.0000000000000001E-3</v>
      </c>
      <c r="H92" s="78">
        <f>G92*H42</f>
        <v>0</v>
      </c>
      <c r="I92" s="27"/>
      <c r="J92" s="34"/>
      <c r="K92" s="34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spans="1:26" ht="13.5" customHeight="1" x14ac:dyDescent="0.2">
      <c r="A93" s="182" t="s">
        <v>162</v>
      </c>
      <c r="B93" s="158"/>
      <c r="C93" s="158"/>
      <c r="D93" s="158"/>
      <c r="E93" s="158"/>
      <c r="F93" s="159"/>
      <c r="G93" s="80">
        <f t="shared" ref="G93:H93" si="5">SUM(G88:G92)</f>
        <v>2.6209999999999997E-2</v>
      </c>
      <c r="H93" s="81">
        <f t="shared" si="5"/>
        <v>0</v>
      </c>
      <c r="I93" s="27"/>
      <c r="J93" s="34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spans="1:26" ht="13.5" customHeight="1" x14ac:dyDescent="0.2">
      <c r="A94" s="51" t="s">
        <v>111</v>
      </c>
      <c r="B94" s="181" t="s">
        <v>163</v>
      </c>
      <c r="C94" s="158"/>
      <c r="D94" s="158"/>
      <c r="E94" s="158"/>
      <c r="F94" s="159"/>
      <c r="G94" s="52">
        <f>(G61*G49)+(G61*G88)+(G61*G89)+(G61*G90)+(G61*G91)+(G61*G92)</f>
        <v>6.1329580000000009E-2</v>
      </c>
      <c r="H94" s="53">
        <f>G94*H42</f>
        <v>0</v>
      </c>
      <c r="I94" s="27"/>
      <c r="J94" s="34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spans="1:26" ht="13.5" customHeight="1" x14ac:dyDescent="0.2">
      <c r="A95" s="192" t="s">
        <v>164</v>
      </c>
      <c r="B95" s="158"/>
      <c r="C95" s="158"/>
      <c r="D95" s="158"/>
      <c r="E95" s="158"/>
      <c r="F95" s="159"/>
      <c r="G95" s="82">
        <f>G93+G94</f>
        <v>8.7539580000000006E-2</v>
      </c>
      <c r="H95" s="83">
        <f>H93+H94</f>
        <v>0</v>
      </c>
      <c r="I95" s="27"/>
      <c r="J95" s="34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spans="1:26" ht="176.25" customHeight="1" x14ac:dyDescent="0.2">
      <c r="A96" s="193" t="s">
        <v>297</v>
      </c>
      <c r="B96" s="213"/>
      <c r="C96" s="213"/>
      <c r="D96" s="213"/>
      <c r="E96" s="213"/>
      <c r="F96" s="213"/>
      <c r="G96" s="213"/>
      <c r="H96" s="214"/>
      <c r="I96" s="27"/>
      <c r="J96" s="34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spans="1:26" ht="13.5" customHeight="1" x14ac:dyDescent="0.2">
      <c r="A97" s="77" t="s">
        <v>165</v>
      </c>
      <c r="B97" s="188" t="s">
        <v>166</v>
      </c>
      <c r="C97" s="158"/>
      <c r="D97" s="158"/>
      <c r="E97" s="158"/>
      <c r="F97" s="159"/>
      <c r="G97" s="77" t="s">
        <v>117</v>
      </c>
      <c r="H97" s="129" t="s">
        <v>105</v>
      </c>
      <c r="I97" s="27"/>
      <c r="J97" s="34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spans="1:26" ht="13.5" customHeight="1" x14ac:dyDescent="0.2">
      <c r="A98" s="51" t="s">
        <v>68</v>
      </c>
      <c r="B98" s="181" t="s">
        <v>167</v>
      </c>
      <c r="C98" s="158"/>
      <c r="D98" s="158"/>
      <c r="E98" s="158"/>
      <c r="F98" s="159"/>
      <c r="G98" s="44" t="s">
        <v>106</v>
      </c>
      <c r="H98" s="84" t="s">
        <v>168</v>
      </c>
      <c r="I98" s="27"/>
      <c r="J98" s="34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spans="1:26" ht="13.5" customHeight="1" x14ac:dyDescent="0.2">
      <c r="A99" s="192" t="s">
        <v>169</v>
      </c>
      <c r="B99" s="158"/>
      <c r="C99" s="158"/>
      <c r="D99" s="158"/>
      <c r="E99" s="158"/>
      <c r="F99" s="159"/>
      <c r="G99" s="82" t="str">
        <f>G98</f>
        <v>N/A *</v>
      </c>
      <c r="H99" s="85" t="s">
        <v>168</v>
      </c>
      <c r="I99" s="27"/>
      <c r="J99" s="34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spans="1:26" ht="13.5" customHeight="1" x14ac:dyDescent="0.2">
      <c r="A100" s="86">
        <v>4</v>
      </c>
      <c r="B100" s="189" t="s">
        <v>170</v>
      </c>
      <c r="C100" s="158"/>
      <c r="D100" s="158"/>
      <c r="E100" s="158"/>
      <c r="F100" s="190"/>
      <c r="G100" s="87" t="s">
        <v>117</v>
      </c>
      <c r="H100" s="67" t="s">
        <v>105</v>
      </c>
      <c r="I100" s="27"/>
      <c r="J100" s="34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spans="1:26" ht="13.5" customHeight="1" x14ac:dyDescent="0.2">
      <c r="A101" s="68" t="s">
        <v>155</v>
      </c>
      <c r="B101" s="191" t="s">
        <v>171</v>
      </c>
      <c r="C101" s="158"/>
      <c r="D101" s="158"/>
      <c r="E101" s="158"/>
      <c r="F101" s="159"/>
      <c r="G101" s="60">
        <f t="shared" ref="G101:H101" si="6">G95</f>
        <v>8.7539580000000006E-2</v>
      </c>
      <c r="H101" s="88">
        <f t="shared" si="6"/>
        <v>0</v>
      </c>
      <c r="I101" s="27"/>
      <c r="J101" s="34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spans="1:26" ht="13.5" customHeight="1" x14ac:dyDescent="0.2">
      <c r="A102" s="68" t="s">
        <v>165</v>
      </c>
      <c r="B102" s="191" t="s">
        <v>172</v>
      </c>
      <c r="C102" s="158"/>
      <c r="D102" s="158"/>
      <c r="E102" s="158"/>
      <c r="F102" s="159"/>
      <c r="G102" s="44" t="s">
        <v>106</v>
      </c>
      <c r="H102" s="84" t="s">
        <v>168</v>
      </c>
      <c r="I102" s="27"/>
      <c r="J102" s="34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spans="1:26" ht="13.5" customHeight="1" x14ac:dyDescent="0.2">
      <c r="A103" s="183" t="s">
        <v>173</v>
      </c>
      <c r="B103" s="158"/>
      <c r="C103" s="158"/>
      <c r="D103" s="158"/>
      <c r="E103" s="158"/>
      <c r="F103" s="159"/>
      <c r="G103" s="71">
        <f>SUM(G101:G102)</f>
        <v>8.7539580000000006E-2</v>
      </c>
      <c r="H103" s="89">
        <f>H101</f>
        <v>0</v>
      </c>
      <c r="I103" s="27"/>
      <c r="J103" s="34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spans="1:26" ht="13.5" customHeight="1" x14ac:dyDescent="0.2">
      <c r="A104" s="212"/>
      <c r="B104" s="158"/>
      <c r="C104" s="158"/>
      <c r="D104" s="158"/>
      <c r="E104" s="158"/>
      <c r="F104" s="158"/>
      <c r="G104" s="158"/>
      <c r="H104" s="159"/>
      <c r="I104" s="27"/>
      <c r="J104" s="34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spans="1:26" ht="13.5" customHeight="1" x14ac:dyDescent="0.2">
      <c r="A105" s="187" t="s">
        <v>174</v>
      </c>
      <c r="B105" s="158"/>
      <c r="C105" s="158"/>
      <c r="D105" s="158"/>
      <c r="E105" s="158"/>
      <c r="F105" s="158"/>
      <c r="G105" s="158"/>
      <c r="H105" s="159"/>
      <c r="I105" s="27"/>
      <c r="J105" s="34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spans="1:26" ht="13.5" customHeight="1" x14ac:dyDescent="0.2">
      <c r="A106" s="49">
        <v>5</v>
      </c>
      <c r="B106" s="188" t="s">
        <v>175</v>
      </c>
      <c r="C106" s="158"/>
      <c r="D106" s="158"/>
      <c r="E106" s="158"/>
      <c r="F106" s="158"/>
      <c r="G106" s="159"/>
      <c r="H106" s="133" t="s">
        <v>105</v>
      </c>
      <c r="I106" s="27"/>
      <c r="J106" s="34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spans="1:26" ht="13.5" customHeight="1" x14ac:dyDescent="0.2">
      <c r="A107" s="58" t="s">
        <v>68</v>
      </c>
      <c r="B107" s="181" t="s">
        <v>176</v>
      </c>
      <c r="C107" s="158"/>
      <c r="D107" s="158"/>
      <c r="E107" s="158"/>
      <c r="F107" s="158"/>
      <c r="G107" s="159"/>
      <c r="H107" s="90">
        <f>Insumos!F31*43/47</f>
        <v>0</v>
      </c>
      <c r="I107" s="27"/>
      <c r="J107" s="34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spans="1:26" ht="13.5" customHeight="1" x14ac:dyDescent="0.2">
      <c r="A108" s="58" t="s">
        <v>70</v>
      </c>
      <c r="B108" s="181" t="s">
        <v>202</v>
      </c>
      <c r="C108" s="158"/>
      <c r="D108" s="158"/>
      <c r="E108" s="158"/>
      <c r="F108" s="158"/>
      <c r="G108" s="159"/>
      <c r="H108" s="91">
        <f>Insumos!F37</f>
        <v>0</v>
      </c>
      <c r="I108" s="27"/>
      <c r="J108" s="34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spans="1:26" ht="13.5" customHeight="1" x14ac:dyDescent="0.2">
      <c r="A109" s="58" t="s">
        <v>73</v>
      </c>
      <c r="B109" s="181" t="s">
        <v>178</v>
      </c>
      <c r="C109" s="158"/>
      <c r="D109" s="158"/>
      <c r="E109" s="158"/>
      <c r="F109" s="158"/>
      <c r="G109" s="159"/>
      <c r="H109" s="91" t="s">
        <v>74</v>
      </c>
      <c r="I109" s="27"/>
      <c r="J109" s="34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spans="1:26" ht="13.5" customHeight="1" x14ac:dyDescent="0.2">
      <c r="A110" s="58" t="s">
        <v>75</v>
      </c>
      <c r="B110" s="204" t="s">
        <v>203</v>
      </c>
      <c r="C110" s="158"/>
      <c r="D110" s="158"/>
      <c r="E110" s="158"/>
      <c r="F110" s="158"/>
      <c r="G110" s="159"/>
      <c r="H110" s="92" t="s">
        <v>74</v>
      </c>
      <c r="I110" s="27"/>
      <c r="J110" s="34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spans="1:26" ht="13.5" customHeight="1" x14ac:dyDescent="0.2">
      <c r="A111" s="183" t="s">
        <v>180</v>
      </c>
      <c r="B111" s="158"/>
      <c r="C111" s="158"/>
      <c r="D111" s="158"/>
      <c r="E111" s="158"/>
      <c r="F111" s="158"/>
      <c r="G111" s="159"/>
      <c r="H111" s="76">
        <f>SUM(H107:H110)</f>
        <v>0</v>
      </c>
      <c r="I111" s="27"/>
      <c r="J111" s="34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spans="1:26" ht="48.75" customHeight="1" x14ac:dyDescent="0.2">
      <c r="A112" s="193" t="s">
        <v>305</v>
      </c>
      <c r="B112" s="213"/>
      <c r="C112" s="213"/>
      <c r="D112" s="213"/>
      <c r="E112" s="213"/>
      <c r="F112" s="213"/>
      <c r="G112" s="213"/>
      <c r="H112" s="214"/>
      <c r="I112" s="27"/>
      <c r="J112" s="34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spans="1:26" ht="12.75" customHeight="1" x14ac:dyDescent="0.2">
      <c r="A113" s="208"/>
      <c r="B113" s="158"/>
      <c r="C113" s="158"/>
      <c r="D113" s="158"/>
      <c r="E113" s="158"/>
      <c r="F113" s="158"/>
      <c r="G113" s="158"/>
      <c r="H113" s="158"/>
      <c r="I113" s="27"/>
      <c r="J113" s="34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spans="1:26" ht="12.75" customHeight="1" x14ac:dyDescent="0.2">
      <c r="A114" s="187" t="s">
        <v>181</v>
      </c>
      <c r="B114" s="158"/>
      <c r="C114" s="158"/>
      <c r="D114" s="158"/>
      <c r="E114" s="158"/>
      <c r="F114" s="158"/>
      <c r="G114" s="158"/>
      <c r="H114" s="159"/>
      <c r="I114" s="27"/>
      <c r="J114" s="34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spans="1:26" ht="12.75" customHeight="1" x14ac:dyDescent="0.2">
      <c r="A115" s="49">
        <v>6</v>
      </c>
      <c r="B115" s="188" t="s">
        <v>182</v>
      </c>
      <c r="C115" s="158"/>
      <c r="D115" s="158"/>
      <c r="E115" s="158"/>
      <c r="F115" s="159"/>
      <c r="G115" s="49" t="s">
        <v>117</v>
      </c>
      <c r="H115" s="133" t="s">
        <v>105</v>
      </c>
      <c r="I115" s="27"/>
      <c r="J115" s="34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spans="1:26" ht="12.75" customHeight="1" x14ac:dyDescent="0.2">
      <c r="A116" s="51" t="s">
        <v>68</v>
      </c>
      <c r="B116" s="181" t="s">
        <v>299</v>
      </c>
      <c r="C116" s="158"/>
      <c r="D116" s="158"/>
      <c r="E116" s="158"/>
      <c r="F116" s="159"/>
      <c r="G116" s="122">
        <v>0</v>
      </c>
      <c r="H116" s="59">
        <f>SUM(H42+H74+H83+H103+H111)*G116</f>
        <v>0</v>
      </c>
      <c r="I116" s="27"/>
      <c r="J116" s="34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spans="1:26" ht="12.75" customHeight="1" x14ac:dyDescent="0.2">
      <c r="A117" s="51" t="s">
        <v>70</v>
      </c>
      <c r="B117" s="191" t="s">
        <v>300</v>
      </c>
      <c r="C117" s="158"/>
      <c r="D117" s="158"/>
      <c r="E117" s="158"/>
      <c r="F117" s="159"/>
      <c r="G117" s="122">
        <v>0</v>
      </c>
      <c r="H117" s="59">
        <f>SUM(H42+H74+H83+H103+H111+H116)*G117</f>
        <v>0</v>
      </c>
      <c r="I117" s="27"/>
      <c r="J117" s="34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spans="1:26" ht="12.75" customHeight="1" x14ac:dyDescent="0.2">
      <c r="A118" s="51" t="s">
        <v>73</v>
      </c>
      <c r="B118" s="181" t="s">
        <v>185</v>
      </c>
      <c r="C118" s="158"/>
      <c r="D118" s="158"/>
      <c r="E118" s="158"/>
      <c r="F118" s="159"/>
      <c r="G118" s="60">
        <f>SUM(G119:G121)</f>
        <v>0</v>
      </c>
      <c r="H118" s="59">
        <f>H134*G118</f>
        <v>0</v>
      </c>
      <c r="I118" s="27"/>
      <c r="J118" s="34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spans="1:26" ht="12.75" customHeight="1" x14ac:dyDescent="0.2">
      <c r="A119" s="51"/>
      <c r="B119" s="181" t="s">
        <v>186</v>
      </c>
      <c r="C119" s="158"/>
      <c r="D119" s="158"/>
      <c r="E119" s="158"/>
      <c r="F119" s="159"/>
      <c r="G119" s="122">
        <v>0</v>
      </c>
      <c r="H119" s="59">
        <f>H134*G119</f>
        <v>0</v>
      </c>
      <c r="I119" s="27"/>
      <c r="J119" s="34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spans="1:26" ht="12.75" customHeight="1" x14ac:dyDescent="0.2">
      <c r="A120" s="51"/>
      <c r="B120" s="181" t="s">
        <v>187</v>
      </c>
      <c r="C120" s="158"/>
      <c r="D120" s="158"/>
      <c r="E120" s="158"/>
      <c r="F120" s="159"/>
      <c r="G120" s="134">
        <v>0</v>
      </c>
      <c r="H120" s="59">
        <f>H134*G120</f>
        <v>0</v>
      </c>
      <c r="I120" s="27"/>
      <c r="J120" s="34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spans="1:26" ht="12.75" customHeight="1" x14ac:dyDescent="0.2">
      <c r="A121" s="51"/>
      <c r="B121" s="181" t="s">
        <v>188</v>
      </c>
      <c r="C121" s="158"/>
      <c r="D121" s="158"/>
      <c r="E121" s="158"/>
      <c r="F121" s="159"/>
      <c r="G121" s="60">
        <v>0</v>
      </c>
      <c r="H121" s="59">
        <f>SUM(H42+H74+H83+H103+H111+H117)*G121</f>
        <v>0</v>
      </c>
      <c r="I121" s="27"/>
      <c r="J121" s="34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spans="1:26" ht="12.75" customHeight="1" x14ac:dyDescent="0.2">
      <c r="A122" s="51"/>
      <c r="B122" s="181" t="s">
        <v>189</v>
      </c>
      <c r="C122" s="158"/>
      <c r="D122" s="158"/>
      <c r="E122" s="158"/>
      <c r="F122" s="159"/>
      <c r="G122" s="264"/>
      <c r="H122" s="207"/>
      <c r="I122" s="27"/>
      <c r="J122" s="34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spans="1:26" ht="12.75" customHeight="1" x14ac:dyDescent="0.2">
      <c r="A123" s="183" t="s">
        <v>190</v>
      </c>
      <c r="B123" s="158"/>
      <c r="C123" s="158"/>
      <c r="D123" s="158"/>
      <c r="E123" s="158"/>
      <c r="F123" s="159"/>
      <c r="G123" s="93">
        <f t="shared" ref="G123:H123" si="7">SUM(G116:G118)</f>
        <v>0</v>
      </c>
      <c r="H123" s="94">
        <f t="shared" si="7"/>
        <v>0</v>
      </c>
      <c r="I123" s="27"/>
      <c r="J123" s="34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spans="1:26" ht="57.75" customHeight="1" x14ac:dyDescent="0.2">
      <c r="A124" s="263" t="s">
        <v>298</v>
      </c>
      <c r="B124" s="210"/>
      <c r="C124" s="210"/>
      <c r="D124" s="210"/>
      <c r="E124" s="210"/>
      <c r="F124" s="210"/>
      <c r="G124" s="210"/>
      <c r="H124" s="211"/>
      <c r="I124" s="27"/>
      <c r="J124" s="34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spans="1:26" ht="15.75" customHeight="1" x14ac:dyDescent="0.2">
      <c r="A125" s="95"/>
      <c r="B125" s="96"/>
      <c r="C125" s="96"/>
      <c r="D125" s="96"/>
      <c r="E125" s="96"/>
      <c r="F125" s="96"/>
      <c r="G125" s="96"/>
      <c r="H125" s="96"/>
      <c r="I125" s="27"/>
      <c r="J125" s="34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spans="1:26" ht="12.75" customHeight="1" x14ac:dyDescent="0.2">
      <c r="A126" s="187" t="s">
        <v>191</v>
      </c>
      <c r="B126" s="158"/>
      <c r="C126" s="158"/>
      <c r="D126" s="158"/>
      <c r="E126" s="158"/>
      <c r="F126" s="158"/>
      <c r="G126" s="158"/>
      <c r="H126" s="159"/>
      <c r="I126" s="27"/>
      <c r="J126" s="34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spans="1:26" ht="12.75" customHeight="1" x14ac:dyDescent="0.2">
      <c r="A127" s="107" t="s">
        <v>68</v>
      </c>
      <c r="B127" s="201" t="s">
        <v>103</v>
      </c>
      <c r="C127" s="202"/>
      <c r="D127" s="202"/>
      <c r="E127" s="202"/>
      <c r="F127" s="202"/>
      <c r="G127" s="203"/>
      <c r="H127" s="108">
        <f>H42</f>
        <v>0</v>
      </c>
      <c r="I127" s="27"/>
      <c r="J127" s="34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spans="1:26" ht="12.75" customHeight="1" x14ac:dyDescent="0.2">
      <c r="A128" s="107" t="s">
        <v>70</v>
      </c>
      <c r="B128" s="201" t="s">
        <v>192</v>
      </c>
      <c r="C128" s="202"/>
      <c r="D128" s="202"/>
      <c r="E128" s="202"/>
      <c r="F128" s="202"/>
      <c r="G128" s="203"/>
      <c r="H128" s="108">
        <f>H74</f>
        <v>220.88</v>
      </c>
      <c r="I128" s="27"/>
      <c r="J128" s="34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spans="1:26" ht="12.75" customHeight="1" x14ac:dyDescent="0.2">
      <c r="A129" s="107" t="s">
        <v>73</v>
      </c>
      <c r="B129" s="201" t="s">
        <v>277</v>
      </c>
      <c r="C129" s="202"/>
      <c r="D129" s="202"/>
      <c r="E129" s="202"/>
      <c r="F129" s="202"/>
      <c r="G129" s="203"/>
      <c r="H129" s="108">
        <f>H83</f>
        <v>0</v>
      </c>
      <c r="I129" s="27"/>
      <c r="J129" s="34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spans="1:26" ht="12.75" customHeight="1" x14ac:dyDescent="0.2">
      <c r="A130" s="107" t="s">
        <v>75</v>
      </c>
      <c r="B130" s="109" t="s">
        <v>276</v>
      </c>
      <c r="C130" s="110"/>
      <c r="D130" s="110"/>
      <c r="E130" s="110"/>
      <c r="F130" s="110"/>
      <c r="G130" s="111"/>
      <c r="H130" s="108">
        <f>H103</f>
        <v>0</v>
      </c>
      <c r="I130" s="27"/>
      <c r="J130" s="34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spans="1:26" ht="12.75" customHeight="1" x14ac:dyDescent="0.2">
      <c r="A131" s="107" t="s">
        <v>77</v>
      </c>
      <c r="B131" s="201" t="s">
        <v>195</v>
      </c>
      <c r="C131" s="202"/>
      <c r="D131" s="202"/>
      <c r="E131" s="202"/>
      <c r="F131" s="202"/>
      <c r="G131" s="203"/>
      <c r="H131" s="108">
        <f>H111</f>
        <v>0</v>
      </c>
      <c r="I131" s="27"/>
      <c r="J131" s="34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spans="1:26" ht="12.75" customHeight="1" x14ac:dyDescent="0.2">
      <c r="A132" s="192" t="s">
        <v>196</v>
      </c>
      <c r="B132" s="158"/>
      <c r="C132" s="158"/>
      <c r="D132" s="158"/>
      <c r="E132" s="158"/>
      <c r="F132" s="158"/>
      <c r="G132" s="159"/>
      <c r="H132" s="61">
        <f>SUM(H127:H131)</f>
        <v>220.88</v>
      </c>
      <c r="I132" s="27"/>
      <c r="J132" s="34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spans="1:26" ht="12.75" customHeight="1" x14ac:dyDescent="0.2">
      <c r="A133" s="112" t="s">
        <v>111</v>
      </c>
      <c r="B133" s="204" t="s">
        <v>275</v>
      </c>
      <c r="C133" s="158"/>
      <c r="D133" s="158"/>
      <c r="E133" s="158"/>
      <c r="F133" s="158"/>
      <c r="G133" s="159"/>
      <c r="H133" s="59">
        <f>H123</f>
        <v>0</v>
      </c>
      <c r="I133" s="27"/>
      <c r="J133" s="34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spans="1:26" ht="12.75" customHeight="1" x14ac:dyDescent="0.2">
      <c r="A134" s="205" t="s">
        <v>197</v>
      </c>
      <c r="B134" s="158"/>
      <c r="C134" s="158"/>
      <c r="D134" s="158"/>
      <c r="E134" s="158"/>
      <c r="F134" s="158"/>
      <c r="G134" s="159"/>
      <c r="H134" s="97">
        <f>(H132+H116+H117)/(1-G118)</f>
        <v>220.88</v>
      </c>
      <c r="I134" s="27"/>
      <c r="J134" s="34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spans="1:26" ht="12.75" customHeight="1" x14ac:dyDescent="0.2">
      <c r="A135" s="98"/>
      <c r="B135" s="98"/>
      <c r="C135" s="98"/>
      <c r="D135" s="98"/>
      <c r="E135" s="98"/>
      <c r="F135" s="98"/>
      <c r="G135" s="98"/>
      <c r="H135" s="99"/>
      <c r="I135" s="27"/>
      <c r="J135" s="34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spans="1:26" ht="12.75" customHeight="1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34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spans="1:26" ht="13.5" customHeight="1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34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spans="1:26" ht="13.5" customHeight="1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34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spans="1:26" ht="13.5" customHeight="1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34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spans="1:26" ht="13.5" customHeight="1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34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spans="1:26" ht="13.5" customHeight="1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34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spans="1:26" ht="13.5" customHeight="1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34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spans="1:26" ht="13.5" customHeight="1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34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spans="1:26" ht="13.5" customHeight="1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34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spans="1:26" ht="13.5" customHeight="1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34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spans="1:26" ht="13.5" customHeight="1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34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spans="1:26" ht="13.5" customHeight="1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34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spans="1:26" ht="13.5" customHeight="1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34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spans="1:26" ht="13.5" customHeight="1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34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spans="1:26" ht="13.5" customHeight="1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34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spans="1:26" ht="13.5" customHeight="1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34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spans="1:26" ht="13.5" customHeight="1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34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spans="1:26" ht="13.5" customHeight="1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34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spans="1:26" ht="13.5" customHeight="1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34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spans="1:26" ht="13.5" customHeight="1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34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spans="1:26" ht="13.5" customHeight="1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34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spans="1:26" ht="13.5" customHeight="1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34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spans="1:26" ht="13.5" customHeight="1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34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spans="1:26" ht="13.5" customHeight="1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34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spans="1:26" ht="13.5" customHeight="1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34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spans="1:26" ht="13.5" customHeight="1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34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spans="1:26" ht="13.5" customHeight="1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34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spans="1:26" ht="13.5" customHeight="1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34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spans="1:26" ht="13.5" customHeight="1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34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spans="1:26" ht="13.5" customHeight="1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34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spans="1:26" ht="13.5" customHeight="1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34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spans="1:26" ht="13.5" customHeight="1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34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spans="1:26" ht="13.5" customHeight="1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34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spans="1:26" ht="13.5" customHeight="1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34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spans="1:26" ht="13.5" customHeight="1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34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spans="1:26" ht="13.5" customHeight="1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34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spans="1:26" ht="13.5" customHeight="1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34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spans="1:26" ht="13.5" customHeight="1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34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spans="1:26" ht="13.5" customHeight="1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34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spans="1:26" ht="13.5" customHeight="1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34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spans="1:26" ht="13.5" customHeight="1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34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spans="1:26" ht="13.5" customHeight="1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34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spans="1:26" ht="13.5" customHeight="1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34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spans="1:26" ht="13.5" customHeight="1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34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spans="1:26" ht="13.5" customHeight="1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34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spans="1:26" ht="13.5" customHeight="1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34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spans="1:26" ht="13.5" customHeight="1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34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spans="1:26" ht="13.5" customHeight="1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34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spans="1:26" ht="13.5" customHeight="1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34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spans="1:26" ht="13.5" customHeight="1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34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spans="1:26" ht="13.5" customHeight="1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34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spans="1:26" ht="13.5" customHeight="1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34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spans="1:26" ht="13.5" customHeight="1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34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spans="1:26" ht="13.5" customHeight="1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34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spans="1:26" ht="13.5" customHeight="1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34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spans="1:26" ht="13.5" customHeight="1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34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spans="1:26" ht="13.5" customHeight="1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34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spans="1:26" ht="13.5" customHeight="1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34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spans="1:26" ht="13.5" customHeight="1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34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spans="1:26" ht="13.5" customHeight="1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34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spans="1:26" ht="13.5" customHeight="1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34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spans="1:26" ht="13.5" customHeight="1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34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spans="1:26" ht="13.5" customHeight="1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34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spans="1:26" ht="13.5" customHeight="1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34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spans="1:26" ht="13.5" customHeight="1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34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spans="1:26" ht="13.5" customHeight="1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34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spans="1:26" ht="13.5" customHeight="1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34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spans="1:26" ht="13.5" customHeight="1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34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spans="1:26" ht="13.5" customHeight="1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34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spans="1:26" ht="13.5" customHeight="1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34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spans="1:26" ht="13.5" customHeight="1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34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spans="1:26" ht="13.5" customHeight="1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34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spans="1:26" ht="13.5" customHeight="1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34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spans="1:26" ht="13.5" customHeight="1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34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spans="1:26" ht="13.5" customHeight="1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34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spans="1:26" ht="13.5" customHeight="1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34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spans="1:26" ht="13.5" customHeight="1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34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spans="1:26" ht="13.5" customHeight="1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34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spans="1:26" ht="13.5" customHeight="1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34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spans="1:26" ht="13.5" customHeight="1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34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spans="1:26" ht="13.5" customHeight="1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34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spans="1:26" ht="13.5" customHeight="1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34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spans="1:26" ht="13.5" customHeight="1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34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spans="1:26" ht="13.5" customHeight="1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34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spans="1:26" ht="13.5" customHeight="1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34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spans="1:26" ht="13.5" customHeight="1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34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spans="1:26" ht="13.5" customHeight="1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34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spans="1:26" ht="13.5" customHeight="1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34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spans="1:26" ht="13.5" customHeight="1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34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spans="1:26" ht="13.5" customHeight="1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34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spans="1:26" ht="13.5" customHeight="1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34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spans="1:26" ht="13.5" customHeight="1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34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spans="1:26" ht="13.5" customHeight="1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34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spans="1:26" ht="13.5" customHeight="1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34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spans="1:26" ht="13.5" customHeight="1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34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spans="1:26" ht="13.5" customHeight="1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34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spans="1:26" ht="13.5" customHeight="1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34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spans="1:26" ht="13.5" customHeight="1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34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spans="1:26" ht="13.5" customHeight="1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34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spans="1:26" ht="13.5" customHeight="1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34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spans="1:26" ht="13.5" customHeight="1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34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spans="1:26" ht="13.5" customHeight="1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34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spans="1:26" ht="13.5" customHeight="1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34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spans="1:26" ht="13.5" customHeight="1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34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spans="1:26" ht="13.5" customHeight="1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34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spans="1:26" ht="13.5" customHeight="1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34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spans="1:26" ht="13.5" customHeight="1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34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spans="1:26" ht="13.5" customHeight="1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34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spans="1:26" ht="13.5" customHeight="1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34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spans="1:26" ht="13.5" customHeight="1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34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spans="1:26" ht="13.5" customHeight="1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34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spans="1:26" ht="13.5" customHeight="1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34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spans="1:26" ht="13.5" customHeight="1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34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spans="1:26" ht="13.5" customHeight="1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34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spans="1:26" ht="13.5" customHeight="1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34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spans="1:26" ht="13.5" customHeight="1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34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spans="1:26" ht="13.5" customHeight="1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34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spans="1:26" ht="13.5" customHeight="1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34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spans="1:26" ht="13.5" customHeight="1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34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spans="1:26" ht="13.5" customHeight="1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34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spans="1:26" ht="13.5" customHeight="1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34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spans="1:26" ht="13.5" customHeight="1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34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spans="1:26" ht="13.5" customHeight="1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34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spans="1:26" ht="13.5" customHeight="1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34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spans="1:26" ht="13.5" customHeight="1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34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spans="1:26" ht="13.5" customHeight="1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34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spans="1:26" ht="13.5" customHeight="1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34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spans="1:26" ht="13.5" customHeight="1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34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spans="1:26" ht="13.5" customHeight="1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34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spans="1:26" ht="13.5" customHeight="1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34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spans="1:26" ht="13.5" customHeight="1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34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spans="1:26" ht="13.5" customHeight="1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34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spans="1:26" ht="13.5" customHeight="1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34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spans="1:26" ht="13.5" customHeight="1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34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spans="1:26" ht="13.5" customHeight="1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34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spans="1:26" ht="13.5" customHeight="1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34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spans="1:26" ht="13.5" customHeight="1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34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spans="1:26" ht="13.5" customHeight="1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34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spans="1:26" ht="13.5" customHeight="1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34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spans="1:26" ht="13.5" customHeight="1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34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spans="1:26" ht="13.5" customHeight="1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34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spans="1:26" ht="13.5" customHeight="1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34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spans="1:26" ht="13.5" customHeight="1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34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spans="1:26" ht="13.5" customHeight="1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34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spans="1:26" ht="13.5" customHeight="1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34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spans="1:26" ht="13.5" customHeight="1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34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spans="1:26" ht="13.5" customHeight="1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34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spans="1:26" ht="13.5" customHeight="1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34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spans="1:26" ht="13.5" customHeight="1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34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spans="1:26" ht="13.5" customHeight="1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34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spans="1:26" ht="13.5" customHeight="1" x14ac:dyDescent="0.2">
      <c r="A286" s="27"/>
      <c r="B286" s="27"/>
      <c r="C286" s="27"/>
      <c r="D286" s="27"/>
      <c r="E286" s="27"/>
      <c r="F286" s="27"/>
      <c r="G286" s="27"/>
      <c r="H286" s="27"/>
      <c r="I286" s="27"/>
      <c r="J286" s="34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spans="1:26" ht="13.5" customHeight="1" x14ac:dyDescent="0.2">
      <c r="A287" s="27"/>
      <c r="B287" s="27"/>
      <c r="C287" s="27"/>
      <c r="D287" s="27"/>
      <c r="E287" s="27"/>
      <c r="F287" s="27"/>
      <c r="G287" s="27"/>
      <c r="H287" s="27"/>
      <c r="I287" s="27"/>
      <c r="J287" s="34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spans="1:26" ht="13.5" customHeight="1" x14ac:dyDescent="0.2">
      <c r="A288" s="27"/>
      <c r="B288" s="27"/>
      <c r="C288" s="27"/>
      <c r="D288" s="27"/>
      <c r="E288" s="27"/>
      <c r="F288" s="27"/>
      <c r="G288" s="27"/>
      <c r="H288" s="27"/>
      <c r="I288" s="27"/>
      <c r="J288" s="34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spans="1:26" ht="13.5" customHeight="1" x14ac:dyDescent="0.2">
      <c r="A289" s="27"/>
      <c r="B289" s="27"/>
      <c r="C289" s="27"/>
      <c r="D289" s="27"/>
      <c r="E289" s="27"/>
      <c r="F289" s="27"/>
      <c r="G289" s="27"/>
      <c r="H289" s="27"/>
      <c r="I289" s="27"/>
      <c r="J289" s="34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spans="1:26" ht="13.5" customHeight="1" x14ac:dyDescent="0.2">
      <c r="A290" s="27"/>
      <c r="B290" s="27"/>
      <c r="C290" s="27"/>
      <c r="D290" s="27"/>
      <c r="E290" s="27"/>
      <c r="F290" s="27"/>
      <c r="G290" s="27"/>
      <c r="H290" s="27"/>
      <c r="I290" s="27"/>
      <c r="J290" s="34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spans="1:26" ht="13.5" customHeight="1" x14ac:dyDescent="0.2">
      <c r="A291" s="27"/>
      <c r="B291" s="27"/>
      <c r="C291" s="27"/>
      <c r="D291" s="27"/>
      <c r="E291" s="27"/>
      <c r="F291" s="27"/>
      <c r="G291" s="27"/>
      <c r="H291" s="27"/>
      <c r="I291" s="27"/>
      <c r="J291" s="34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spans="1:26" ht="13.5" customHeight="1" x14ac:dyDescent="0.2">
      <c r="A292" s="27"/>
      <c r="B292" s="27"/>
      <c r="C292" s="27"/>
      <c r="D292" s="27"/>
      <c r="E292" s="27"/>
      <c r="F292" s="27"/>
      <c r="G292" s="27"/>
      <c r="H292" s="27"/>
      <c r="I292" s="27"/>
      <c r="J292" s="34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spans="1:26" ht="13.5" customHeight="1" x14ac:dyDescent="0.2">
      <c r="A293" s="27"/>
      <c r="B293" s="27"/>
      <c r="C293" s="27"/>
      <c r="D293" s="27"/>
      <c r="E293" s="27"/>
      <c r="F293" s="27"/>
      <c r="G293" s="27"/>
      <c r="H293" s="27"/>
      <c r="I293" s="27"/>
      <c r="J293" s="34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spans="1:26" ht="13.5" customHeight="1" x14ac:dyDescent="0.2">
      <c r="A294" s="27"/>
      <c r="B294" s="27"/>
      <c r="C294" s="27"/>
      <c r="D294" s="27"/>
      <c r="E294" s="27"/>
      <c r="F294" s="27"/>
      <c r="G294" s="27"/>
      <c r="H294" s="27"/>
      <c r="I294" s="27"/>
      <c r="J294" s="34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spans="1:26" ht="13.5" customHeight="1" x14ac:dyDescent="0.2">
      <c r="A295" s="27"/>
      <c r="B295" s="27"/>
      <c r="C295" s="27"/>
      <c r="D295" s="27"/>
      <c r="E295" s="27"/>
      <c r="F295" s="27"/>
      <c r="G295" s="27"/>
      <c r="H295" s="27"/>
      <c r="I295" s="27"/>
      <c r="J295" s="34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spans="1:26" ht="13.5" customHeight="1" x14ac:dyDescent="0.2">
      <c r="A296" s="27"/>
      <c r="B296" s="27"/>
      <c r="C296" s="27"/>
      <c r="D296" s="27"/>
      <c r="E296" s="27"/>
      <c r="F296" s="27"/>
      <c r="G296" s="27"/>
      <c r="H296" s="27"/>
      <c r="I296" s="27"/>
      <c r="J296" s="34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spans="1:26" ht="13.5" customHeight="1" x14ac:dyDescent="0.2">
      <c r="A297" s="27"/>
      <c r="B297" s="27"/>
      <c r="C297" s="27"/>
      <c r="D297" s="27"/>
      <c r="E297" s="27"/>
      <c r="F297" s="27"/>
      <c r="G297" s="27"/>
      <c r="H297" s="27"/>
      <c r="I297" s="27"/>
      <c r="J297" s="34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spans="1:26" ht="13.5" customHeight="1" x14ac:dyDescent="0.2">
      <c r="A298" s="27"/>
      <c r="B298" s="27"/>
      <c r="C298" s="27"/>
      <c r="D298" s="27"/>
      <c r="E298" s="27"/>
      <c r="F298" s="27"/>
      <c r="G298" s="27"/>
      <c r="H298" s="27"/>
      <c r="I298" s="27"/>
      <c r="J298" s="34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spans="1:26" ht="13.5" customHeight="1" x14ac:dyDescent="0.2">
      <c r="A299" s="27"/>
      <c r="B299" s="27"/>
      <c r="C299" s="27"/>
      <c r="D299" s="27"/>
      <c r="E299" s="27"/>
      <c r="F299" s="27"/>
      <c r="G299" s="27"/>
      <c r="H299" s="27"/>
      <c r="I299" s="27"/>
      <c r="J299" s="34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spans="1:26" ht="13.5" customHeight="1" x14ac:dyDescent="0.2">
      <c r="A300" s="27"/>
      <c r="B300" s="27"/>
      <c r="C300" s="27"/>
      <c r="D300" s="27"/>
      <c r="E300" s="27"/>
      <c r="F300" s="27"/>
      <c r="G300" s="27"/>
      <c r="H300" s="27"/>
      <c r="I300" s="27"/>
      <c r="J300" s="34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spans="1:26" ht="13.5" customHeight="1" x14ac:dyDescent="0.2">
      <c r="A301" s="27"/>
      <c r="B301" s="27"/>
      <c r="C301" s="27"/>
      <c r="D301" s="27"/>
      <c r="E301" s="27"/>
      <c r="F301" s="27"/>
      <c r="G301" s="27"/>
      <c r="H301" s="27"/>
      <c r="I301" s="27"/>
      <c r="J301" s="34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spans="1:26" ht="13.5" customHeight="1" x14ac:dyDescent="0.2">
      <c r="A302" s="27"/>
      <c r="B302" s="27"/>
      <c r="C302" s="27"/>
      <c r="D302" s="27"/>
      <c r="E302" s="27"/>
      <c r="F302" s="27"/>
      <c r="G302" s="27"/>
      <c r="H302" s="27"/>
      <c r="I302" s="27"/>
      <c r="J302" s="34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spans="1:26" ht="13.5" customHeight="1" x14ac:dyDescent="0.2">
      <c r="A303" s="27"/>
      <c r="B303" s="27"/>
      <c r="C303" s="27"/>
      <c r="D303" s="27"/>
      <c r="E303" s="27"/>
      <c r="F303" s="27"/>
      <c r="G303" s="27"/>
      <c r="H303" s="27"/>
      <c r="I303" s="27"/>
      <c r="J303" s="34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spans="1:26" ht="13.5" customHeight="1" x14ac:dyDescent="0.2">
      <c r="A304" s="27"/>
      <c r="B304" s="27"/>
      <c r="C304" s="27"/>
      <c r="D304" s="27"/>
      <c r="E304" s="27"/>
      <c r="F304" s="27"/>
      <c r="G304" s="27"/>
      <c r="H304" s="27"/>
      <c r="I304" s="27"/>
      <c r="J304" s="34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spans="1:26" ht="13.5" customHeight="1" x14ac:dyDescent="0.2">
      <c r="A305" s="27"/>
      <c r="B305" s="27"/>
      <c r="C305" s="27"/>
      <c r="D305" s="27"/>
      <c r="E305" s="27"/>
      <c r="F305" s="27"/>
      <c r="G305" s="27"/>
      <c r="H305" s="27"/>
      <c r="I305" s="27"/>
      <c r="J305" s="34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spans="1:26" ht="13.5" customHeight="1" x14ac:dyDescent="0.2">
      <c r="A306" s="27"/>
      <c r="B306" s="27"/>
      <c r="C306" s="27"/>
      <c r="D306" s="27"/>
      <c r="E306" s="27"/>
      <c r="F306" s="27"/>
      <c r="G306" s="27"/>
      <c r="H306" s="27"/>
      <c r="I306" s="27"/>
      <c r="J306" s="34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spans="1:26" ht="13.5" customHeight="1" x14ac:dyDescent="0.2">
      <c r="A307" s="27"/>
      <c r="B307" s="27"/>
      <c r="C307" s="27"/>
      <c r="D307" s="27"/>
      <c r="E307" s="27"/>
      <c r="F307" s="27"/>
      <c r="G307" s="27"/>
      <c r="H307" s="27"/>
      <c r="I307" s="27"/>
      <c r="J307" s="34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spans="1:26" ht="13.5" customHeight="1" x14ac:dyDescent="0.2">
      <c r="A308" s="27"/>
      <c r="B308" s="27"/>
      <c r="C308" s="27"/>
      <c r="D308" s="27"/>
      <c r="E308" s="27"/>
      <c r="F308" s="27"/>
      <c r="G308" s="27"/>
      <c r="H308" s="27"/>
      <c r="I308" s="27"/>
      <c r="J308" s="34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spans="1:26" ht="13.5" customHeight="1" x14ac:dyDescent="0.2">
      <c r="A309" s="27"/>
      <c r="B309" s="27"/>
      <c r="C309" s="27"/>
      <c r="D309" s="27"/>
      <c r="E309" s="27"/>
      <c r="F309" s="27"/>
      <c r="G309" s="27"/>
      <c r="H309" s="27"/>
      <c r="I309" s="27"/>
      <c r="J309" s="34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spans="1:26" ht="13.5" customHeight="1" x14ac:dyDescent="0.2">
      <c r="A310" s="27"/>
      <c r="B310" s="27"/>
      <c r="C310" s="27"/>
      <c r="D310" s="27"/>
      <c r="E310" s="27"/>
      <c r="F310" s="27"/>
      <c r="G310" s="27"/>
      <c r="H310" s="27"/>
      <c r="I310" s="27"/>
      <c r="J310" s="34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spans="1:26" ht="13.5" customHeight="1" x14ac:dyDescent="0.2">
      <c r="A311" s="27"/>
      <c r="B311" s="27"/>
      <c r="C311" s="27"/>
      <c r="D311" s="27"/>
      <c r="E311" s="27"/>
      <c r="F311" s="27"/>
      <c r="G311" s="27"/>
      <c r="H311" s="27"/>
      <c r="I311" s="27"/>
      <c r="J311" s="34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spans="1:26" ht="13.5" customHeight="1" x14ac:dyDescent="0.2">
      <c r="A312" s="27"/>
      <c r="B312" s="27"/>
      <c r="C312" s="27"/>
      <c r="D312" s="27"/>
      <c r="E312" s="27"/>
      <c r="F312" s="27"/>
      <c r="G312" s="27"/>
      <c r="H312" s="27"/>
      <c r="I312" s="27"/>
      <c r="J312" s="34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spans="1:26" ht="13.5" customHeight="1" x14ac:dyDescent="0.2">
      <c r="A313" s="27"/>
      <c r="B313" s="27"/>
      <c r="C313" s="27"/>
      <c r="D313" s="27"/>
      <c r="E313" s="27"/>
      <c r="F313" s="27"/>
      <c r="G313" s="27"/>
      <c r="H313" s="27"/>
      <c r="I313" s="27"/>
      <c r="J313" s="34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spans="1:26" ht="13.5" customHeight="1" x14ac:dyDescent="0.2">
      <c r="A314" s="27"/>
      <c r="B314" s="27"/>
      <c r="C314" s="27"/>
      <c r="D314" s="27"/>
      <c r="E314" s="27"/>
      <c r="F314" s="27"/>
      <c r="G314" s="27"/>
      <c r="H314" s="27"/>
      <c r="I314" s="27"/>
      <c r="J314" s="34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spans="1:26" ht="13.5" customHeight="1" x14ac:dyDescent="0.2">
      <c r="A315" s="27"/>
      <c r="B315" s="27"/>
      <c r="C315" s="27"/>
      <c r="D315" s="27"/>
      <c r="E315" s="27"/>
      <c r="F315" s="27"/>
      <c r="G315" s="27"/>
      <c r="H315" s="27"/>
      <c r="I315" s="27"/>
      <c r="J315" s="34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spans="1:26" ht="13.5" customHeight="1" x14ac:dyDescent="0.2">
      <c r="A316" s="27"/>
      <c r="B316" s="27"/>
      <c r="C316" s="27"/>
      <c r="D316" s="27"/>
      <c r="E316" s="27"/>
      <c r="F316" s="27"/>
      <c r="G316" s="27"/>
      <c r="H316" s="27"/>
      <c r="I316" s="27"/>
      <c r="J316" s="34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spans="1:26" ht="13.5" customHeight="1" x14ac:dyDescent="0.2">
      <c r="A317" s="27"/>
      <c r="B317" s="27"/>
      <c r="C317" s="27"/>
      <c r="D317" s="27"/>
      <c r="E317" s="27"/>
      <c r="F317" s="27"/>
      <c r="G317" s="27"/>
      <c r="H317" s="27"/>
      <c r="I317" s="27"/>
      <c r="J317" s="34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spans="1:26" ht="13.5" customHeight="1" x14ac:dyDescent="0.2">
      <c r="A318" s="27"/>
      <c r="B318" s="27"/>
      <c r="C318" s="27"/>
      <c r="D318" s="27"/>
      <c r="E318" s="27"/>
      <c r="F318" s="27"/>
      <c r="G318" s="27"/>
      <c r="H318" s="27"/>
      <c r="I318" s="27"/>
      <c r="J318" s="34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spans="1:26" ht="13.5" customHeight="1" x14ac:dyDescent="0.2">
      <c r="A319" s="27"/>
      <c r="B319" s="27"/>
      <c r="C319" s="27"/>
      <c r="D319" s="27"/>
      <c r="E319" s="27"/>
      <c r="F319" s="27"/>
      <c r="G319" s="27"/>
      <c r="H319" s="27"/>
      <c r="I319" s="27"/>
      <c r="J319" s="34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spans="1:26" ht="13.5" customHeight="1" x14ac:dyDescent="0.2">
      <c r="A320" s="27"/>
      <c r="B320" s="27"/>
      <c r="C320" s="27"/>
      <c r="D320" s="27"/>
      <c r="E320" s="27"/>
      <c r="F320" s="27"/>
      <c r="G320" s="27"/>
      <c r="H320" s="27"/>
      <c r="I320" s="27"/>
      <c r="J320" s="34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spans="1:26" ht="13.5" customHeight="1" x14ac:dyDescent="0.2">
      <c r="A321" s="27"/>
      <c r="B321" s="27"/>
      <c r="C321" s="27"/>
      <c r="D321" s="27"/>
      <c r="E321" s="27"/>
      <c r="F321" s="27"/>
      <c r="G321" s="27"/>
      <c r="H321" s="27"/>
      <c r="I321" s="27"/>
      <c r="J321" s="34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spans="1:26" ht="13.5" customHeight="1" x14ac:dyDescent="0.2">
      <c r="A322" s="27"/>
      <c r="B322" s="27"/>
      <c r="C322" s="27"/>
      <c r="D322" s="27"/>
      <c r="E322" s="27"/>
      <c r="F322" s="27"/>
      <c r="G322" s="27"/>
      <c r="H322" s="27"/>
      <c r="I322" s="27"/>
      <c r="J322" s="34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spans="1:26" ht="13.5" customHeight="1" x14ac:dyDescent="0.2">
      <c r="A323" s="27"/>
      <c r="B323" s="27"/>
      <c r="C323" s="27"/>
      <c r="D323" s="27"/>
      <c r="E323" s="27"/>
      <c r="F323" s="27"/>
      <c r="G323" s="27"/>
      <c r="H323" s="27"/>
      <c r="I323" s="27"/>
      <c r="J323" s="34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spans="1:26" ht="13.5" customHeight="1" x14ac:dyDescent="0.2">
      <c r="A324" s="27"/>
      <c r="B324" s="27"/>
      <c r="C324" s="27"/>
      <c r="D324" s="27"/>
      <c r="E324" s="27"/>
      <c r="F324" s="27"/>
      <c r="G324" s="27"/>
      <c r="H324" s="27"/>
      <c r="I324" s="27"/>
      <c r="J324" s="34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spans="1:26" ht="13.5" customHeight="1" x14ac:dyDescent="0.2">
      <c r="A325" s="27"/>
      <c r="B325" s="27"/>
      <c r="C325" s="27"/>
      <c r="D325" s="27"/>
      <c r="E325" s="27"/>
      <c r="F325" s="27"/>
      <c r="G325" s="27"/>
      <c r="H325" s="27"/>
      <c r="I325" s="27"/>
      <c r="J325" s="34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spans="1:26" ht="13.5" customHeight="1" x14ac:dyDescent="0.2">
      <c r="A326" s="27"/>
      <c r="B326" s="27"/>
      <c r="C326" s="27"/>
      <c r="D326" s="27"/>
      <c r="E326" s="27"/>
      <c r="F326" s="27"/>
      <c r="G326" s="27"/>
      <c r="H326" s="27"/>
      <c r="I326" s="27"/>
      <c r="J326" s="34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spans="1:26" ht="13.5" customHeight="1" x14ac:dyDescent="0.2">
      <c r="A327" s="27"/>
      <c r="B327" s="27"/>
      <c r="C327" s="27"/>
      <c r="D327" s="27"/>
      <c r="E327" s="27"/>
      <c r="F327" s="27"/>
      <c r="G327" s="27"/>
      <c r="H327" s="27"/>
      <c r="I327" s="27"/>
      <c r="J327" s="34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spans="1:26" ht="13.5" customHeight="1" x14ac:dyDescent="0.2">
      <c r="A328" s="27"/>
      <c r="B328" s="27"/>
      <c r="C328" s="27"/>
      <c r="D328" s="27"/>
      <c r="E328" s="27"/>
      <c r="F328" s="27"/>
      <c r="G328" s="27"/>
      <c r="H328" s="27"/>
      <c r="I328" s="27"/>
      <c r="J328" s="34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spans="1:26" ht="13.5" customHeight="1" x14ac:dyDescent="0.2">
      <c r="A329" s="27"/>
      <c r="B329" s="27"/>
      <c r="C329" s="27"/>
      <c r="D329" s="27"/>
      <c r="E329" s="27"/>
      <c r="F329" s="27"/>
      <c r="G329" s="27"/>
      <c r="H329" s="27"/>
      <c r="I329" s="27"/>
      <c r="J329" s="34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spans="1:26" ht="13.5" customHeight="1" x14ac:dyDescent="0.2">
      <c r="A330" s="27"/>
      <c r="B330" s="27"/>
      <c r="C330" s="27"/>
      <c r="D330" s="27"/>
      <c r="E330" s="27"/>
      <c r="F330" s="27"/>
      <c r="G330" s="27"/>
      <c r="H330" s="27"/>
      <c r="I330" s="27"/>
      <c r="J330" s="34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spans="1:26" ht="13.5" customHeight="1" x14ac:dyDescent="0.2">
      <c r="A331" s="27"/>
      <c r="B331" s="27"/>
      <c r="C331" s="27"/>
      <c r="D331" s="27"/>
      <c r="E331" s="27"/>
      <c r="F331" s="27"/>
      <c r="G331" s="27"/>
      <c r="H331" s="27"/>
      <c r="I331" s="27"/>
      <c r="J331" s="34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spans="1:26" ht="13.5" customHeight="1" x14ac:dyDescent="0.2">
      <c r="A332" s="27"/>
      <c r="B332" s="27"/>
      <c r="C332" s="27"/>
      <c r="D332" s="27"/>
      <c r="E332" s="27"/>
      <c r="F332" s="27"/>
      <c r="G332" s="27"/>
      <c r="H332" s="27"/>
      <c r="I332" s="27"/>
      <c r="J332" s="34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spans="1:26" ht="13.5" customHeight="1" x14ac:dyDescent="0.2">
      <c r="A333" s="27"/>
      <c r="B333" s="27"/>
      <c r="C333" s="27"/>
      <c r="D333" s="27"/>
      <c r="E333" s="27"/>
      <c r="F333" s="27"/>
      <c r="G333" s="27"/>
      <c r="H333" s="27"/>
      <c r="I333" s="27"/>
      <c r="J333" s="34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spans="1:26" ht="13.5" customHeight="1" x14ac:dyDescent="0.2">
      <c r="A334" s="27"/>
      <c r="B334" s="27"/>
      <c r="C334" s="27"/>
      <c r="D334" s="27"/>
      <c r="E334" s="27"/>
      <c r="F334" s="27"/>
      <c r="G334" s="27"/>
      <c r="H334" s="27"/>
      <c r="I334" s="27"/>
      <c r="J334" s="34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spans="1:26" ht="13.5" customHeight="1" x14ac:dyDescent="0.2">
      <c r="A335" s="27"/>
      <c r="B335" s="27"/>
      <c r="C335" s="27"/>
      <c r="D335" s="27"/>
      <c r="E335" s="27"/>
      <c r="F335" s="27"/>
      <c r="G335" s="27"/>
      <c r="H335" s="27"/>
      <c r="I335" s="27"/>
      <c r="J335" s="34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spans="1:26" ht="13.5" customHeight="1" x14ac:dyDescent="0.2">
      <c r="A336" s="27"/>
      <c r="B336" s="27"/>
      <c r="C336" s="27"/>
      <c r="D336" s="27"/>
      <c r="E336" s="27"/>
      <c r="F336" s="27"/>
      <c r="G336" s="27"/>
      <c r="H336" s="27"/>
      <c r="I336" s="27"/>
      <c r="J336" s="34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spans="1:26" ht="13.5" customHeight="1" x14ac:dyDescent="0.2">
      <c r="A337" s="27"/>
      <c r="B337" s="27"/>
      <c r="C337" s="27"/>
      <c r="D337" s="27"/>
      <c r="E337" s="27"/>
      <c r="F337" s="27"/>
      <c r="G337" s="27"/>
      <c r="H337" s="27"/>
      <c r="I337" s="27"/>
      <c r="J337" s="34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spans="1:26" ht="13.5" customHeight="1" x14ac:dyDescent="0.2">
      <c r="A338" s="27"/>
      <c r="B338" s="27"/>
      <c r="C338" s="27"/>
      <c r="D338" s="27"/>
      <c r="E338" s="27"/>
      <c r="F338" s="27"/>
      <c r="G338" s="27"/>
      <c r="H338" s="27"/>
      <c r="I338" s="27"/>
      <c r="J338" s="34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spans="1:26" ht="13.5" customHeight="1" x14ac:dyDescent="0.2">
      <c r="A339" s="27"/>
      <c r="B339" s="27"/>
      <c r="C339" s="27"/>
      <c r="D339" s="27"/>
      <c r="E339" s="27"/>
      <c r="F339" s="27"/>
      <c r="G339" s="27"/>
      <c r="H339" s="27"/>
      <c r="I339" s="27"/>
      <c r="J339" s="34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spans="1:26" ht="13.5" customHeight="1" x14ac:dyDescent="0.2">
      <c r="A340" s="27"/>
      <c r="B340" s="27"/>
      <c r="C340" s="27"/>
      <c r="D340" s="27"/>
      <c r="E340" s="27"/>
      <c r="F340" s="27"/>
      <c r="G340" s="27"/>
      <c r="H340" s="27"/>
      <c r="I340" s="27"/>
      <c r="J340" s="34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spans="1:26" ht="13.5" customHeight="1" x14ac:dyDescent="0.2">
      <c r="A341" s="27"/>
      <c r="B341" s="27"/>
      <c r="C341" s="27"/>
      <c r="D341" s="27"/>
      <c r="E341" s="27"/>
      <c r="F341" s="27"/>
      <c r="G341" s="27"/>
      <c r="H341" s="27"/>
      <c r="I341" s="27"/>
      <c r="J341" s="34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spans="1:26" ht="13.5" customHeight="1" x14ac:dyDescent="0.2">
      <c r="A342" s="27"/>
      <c r="B342" s="27"/>
      <c r="C342" s="27"/>
      <c r="D342" s="27"/>
      <c r="E342" s="27"/>
      <c r="F342" s="27"/>
      <c r="G342" s="27"/>
      <c r="H342" s="27"/>
      <c r="I342" s="27"/>
      <c r="J342" s="34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spans="1:26" ht="13.5" customHeight="1" x14ac:dyDescent="0.2">
      <c r="A343" s="27"/>
      <c r="B343" s="27"/>
      <c r="C343" s="27"/>
      <c r="D343" s="27"/>
      <c r="E343" s="27"/>
      <c r="F343" s="27"/>
      <c r="G343" s="27"/>
      <c r="H343" s="27"/>
      <c r="I343" s="27"/>
      <c r="J343" s="34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spans="1:26" ht="13.5" customHeight="1" x14ac:dyDescent="0.2">
      <c r="A344" s="27"/>
      <c r="B344" s="27"/>
      <c r="C344" s="27"/>
      <c r="D344" s="27"/>
      <c r="E344" s="27"/>
      <c r="F344" s="27"/>
      <c r="G344" s="27"/>
      <c r="H344" s="27"/>
      <c r="I344" s="27"/>
      <c r="J344" s="34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spans="1:26" ht="13.5" customHeight="1" x14ac:dyDescent="0.2">
      <c r="A345" s="27"/>
      <c r="B345" s="27"/>
      <c r="C345" s="27"/>
      <c r="D345" s="27"/>
      <c r="E345" s="27"/>
      <c r="F345" s="27"/>
      <c r="G345" s="27"/>
      <c r="H345" s="27"/>
      <c r="I345" s="27"/>
      <c r="J345" s="34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spans="1:26" ht="13.5" customHeight="1" x14ac:dyDescent="0.2">
      <c r="A346" s="27"/>
      <c r="B346" s="27"/>
      <c r="C346" s="27"/>
      <c r="D346" s="27"/>
      <c r="E346" s="27"/>
      <c r="F346" s="27"/>
      <c r="G346" s="27"/>
      <c r="H346" s="27"/>
      <c r="I346" s="27"/>
      <c r="J346" s="34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spans="1:26" ht="13.5" customHeight="1" x14ac:dyDescent="0.2">
      <c r="A347" s="27"/>
      <c r="B347" s="27"/>
      <c r="C347" s="27"/>
      <c r="D347" s="27"/>
      <c r="E347" s="27"/>
      <c r="F347" s="27"/>
      <c r="G347" s="27"/>
      <c r="H347" s="27"/>
      <c r="I347" s="27"/>
      <c r="J347" s="34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spans="1:26" ht="13.5" customHeight="1" x14ac:dyDescent="0.2">
      <c r="A348" s="27"/>
      <c r="B348" s="27"/>
      <c r="C348" s="27"/>
      <c r="D348" s="27"/>
      <c r="E348" s="27"/>
      <c r="F348" s="27"/>
      <c r="G348" s="27"/>
      <c r="H348" s="27"/>
      <c r="I348" s="27"/>
      <c r="J348" s="34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spans="1:26" ht="13.5" customHeight="1" x14ac:dyDescent="0.2">
      <c r="A349" s="27"/>
      <c r="B349" s="27"/>
      <c r="C349" s="27"/>
      <c r="D349" s="27"/>
      <c r="E349" s="27"/>
      <c r="F349" s="27"/>
      <c r="G349" s="27"/>
      <c r="H349" s="27"/>
      <c r="I349" s="27"/>
      <c r="J349" s="34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spans="1:26" ht="13.5" customHeight="1" x14ac:dyDescent="0.2">
      <c r="A350" s="27"/>
      <c r="B350" s="27"/>
      <c r="C350" s="27"/>
      <c r="D350" s="27"/>
      <c r="E350" s="27"/>
      <c r="F350" s="27"/>
      <c r="G350" s="27"/>
      <c r="H350" s="27"/>
      <c r="I350" s="27"/>
      <c r="J350" s="34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spans="1:26" ht="13.5" customHeight="1" x14ac:dyDescent="0.2">
      <c r="A351" s="27"/>
      <c r="B351" s="27"/>
      <c r="C351" s="27"/>
      <c r="D351" s="27"/>
      <c r="E351" s="27"/>
      <c r="F351" s="27"/>
      <c r="G351" s="27"/>
      <c r="H351" s="27"/>
      <c r="I351" s="27"/>
      <c r="J351" s="34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spans="1:26" ht="13.5" customHeight="1" x14ac:dyDescent="0.2">
      <c r="A352" s="27"/>
      <c r="B352" s="27"/>
      <c r="C352" s="27"/>
      <c r="D352" s="27"/>
      <c r="E352" s="27"/>
      <c r="F352" s="27"/>
      <c r="G352" s="27"/>
      <c r="H352" s="27"/>
      <c r="I352" s="27"/>
      <c r="J352" s="34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spans="1:26" ht="13.5" customHeight="1" x14ac:dyDescent="0.2">
      <c r="A353" s="27"/>
      <c r="B353" s="27"/>
      <c r="C353" s="27"/>
      <c r="D353" s="27"/>
      <c r="E353" s="27"/>
      <c r="F353" s="27"/>
      <c r="G353" s="27"/>
      <c r="H353" s="27"/>
      <c r="I353" s="27"/>
      <c r="J353" s="34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spans="1:26" ht="13.5" customHeight="1" x14ac:dyDescent="0.2">
      <c r="A354" s="27"/>
      <c r="B354" s="27"/>
      <c r="C354" s="27"/>
      <c r="D354" s="27"/>
      <c r="E354" s="27"/>
      <c r="F354" s="27"/>
      <c r="G354" s="27"/>
      <c r="H354" s="27"/>
      <c r="I354" s="27"/>
      <c r="J354" s="34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spans="1:26" ht="13.5" customHeight="1" x14ac:dyDescent="0.2">
      <c r="A355" s="27"/>
      <c r="B355" s="27"/>
      <c r="C355" s="27"/>
      <c r="D355" s="27"/>
      <c r="E355" s="27"/>
      <c r="F355" s="27"/>
      <c r="G355" s="27"/>
      <c r="H355" s="27"/>
      <c r="I355" s="27"/>
      <c r="J355" s="34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spans="1:26" ht="13.5" customHeight="1" x14ac:dyDescent="0.2">
      <c r="A356" s="27"/>
      <c r="B356" s="27"/>
      <c r="C356" s="27"/>
      <c r="D356" s="27"/>
      <c r="E356" s="27"/>
      <c r="F356" s="27"/>
      <c r="G356" s="27"/>
      <c r="H356" s="27"/>
      <c r="I356" s="27"/>
      <c r="J356" s="34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spans="1:26" ht="13.5" customHeight="1" x14ac:dyDescent="0.2">
      <c r="A357" s="27"/>
      <c r="B357" s="27"/>
      <c r="C357" s="27"/>
      <c r="D357" s="27"/>
      <c r="E357" s="27"/>
      <c r="F357" s="27"/>
      <c r="G357" s="27"/>
      <c r="H357" s="27"/>
      <c r="I357" s="27"/>
      <c r="J357" s="34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spans="1:26" ht="13.5" customHeight="1" x14ac:dyDescent="0.2">
      <c r="A358" s="27"/>
      <c r="B358" s="27"/>
      <c r="C358" s="27"/>
      <c r="D358" s="27"/>
      <c r="E358" s="27"/>
      <c r="F358" s="27"/>
      <c r="G358" s="27"/>
      <c r="H358" s="27"/>
      <c r="I358" s="27"/>
      <c r="J358" s="34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spans="1:26" ht="13.5" customHeight="1" x14ac:dyDescent="0.2">
      <c r="A359" s="27"/>
      <c r="B359" s="27"/>
      <c r="C359" s="27"/>
      <c r="D359" s="27"/>
      <c r="E359" s="27"/>
      <c r="F359" s="27"/>
      <c r="G359" s="27"/>
      <c r="H359" s="27"/>
      <c r="I359" s="27"/>
      <c r="J359" s="34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spans="1:26" ht="13.5" customHeight="1" x14ac:dyDescent="0.2">
      <c r="A360" s="27"/>
      <c r="B360" s="27"/>
      <c r="C360" s="27"/>
      <c r="D360" s="27"/>
      <c r="E360" s="27"/>
      <c r="F360" s="27"/>
      <c r="G360" s="27"/>
      <c r="H360" s="27"/>
      <c r="I360" s="27"/>
      <c r="J360" s="34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spans="1:26" ht="13.5" customHeight="1" x14ac:dyDescent="0.2">
      <c r="A361" s="27"/>
      <c r="B361" s="27"/>
      <c r="C361" s="27"/>
      <c r="D361" s="27"/>
      <c r="E361" s="27"/>
      <c r="F361" s="27"/>
      <c r="G361" s="27"/>
      <c r="H361" s="27"/>
      <c r="I361" s="27"/>
      <c r="J361" s="34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spans="1:26" ht="13.5" customHeight="1" x14ac:dyDescent="0.2">
      <c r="A362" s="27"/>
      <c r="B362" s="27"/>
      <c r="C362" s="27"/>
      <c r="D362" s="27"/>
      <c r="E362" s="27"/>
      <c r="F362" s="27"/>
      <c r="G362" s="27"/>
      <c r="H362" s="27"/>
      <c r="I362" s="27"/>
      <c r="J362" s="34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spans="1:26" ht="13.5" customHeight="1" x14ac:dyDescent="0.2">
      <c r="A363" s="27"/>
      <c r="B363" s="27"/>
      <c r="C363" s="27"/>
      <c r="D363" s="27"/>
      <c r="E363" s="27"/>
      <c r="F363" s="27"/>
      <c r="G363" s="27"/>
      <c r="H363" s="27"/>
      <c r="I363" s="27"/>
      <c r="J363" s="34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spans="1:26" ht="13.5" customHeight="1" x14ac:dyDescent="0.2">
      <c r="A364" s="27"/>
      <c r="B364" s="27"/>
      <c r="C364" s="27"/>
      <c r="D364" s="27"/>
      <c r="E364" s="27"/>
      <c r="F364" s="27"/>
      <c r="G364" s="27"/>
      <c r="H364" s="27"/>
      <c r="I364" s="27"/>
      <c r="J364" s="34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spans="1:26" ht="13.5" customHeight="1" x14ac:dyDescent="0.2">
      <c r="A365" s="27"/>
      <c r="B365" s="27"/>
      <c r="C365" s="27"/>
      <c r="D365" s="27"/>
      <c r="E365" s="27"/>
      <c r="F365" s="27"/>
      <c r="G365" s="27"/>
      <c r="H365" s="27"/>
      <c r="I365" s="27"/>
      <c r="J365" s="34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spans="1:26" ht="13.5" customHeight="1" x14ac:dyDescent="0.2">
      <c r="A366" s="27"/>
      <c r="B366" s="27"/>
      <c r="C366" s="27"/>
      <c r="D366" s="27"/>
      <c r="E366" s="27"/>
      <c r="F366" s="27"/>
      <c r="G366" s="27"/>
      <c r="H366" s="27"/>
      <c r="I366" s="27"/>
      <c r="J366" s="34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spans="1:26" ht="13.5" customHeight="1" x14ac:dyDescent="0.2">
      <c r="A367" s="27"/>
      <c r="B367" s="27"/>
      <c r="C367" s="27"/>
      <c r="D367" s="27"/>
      <c r="E367" s="27"/>
      <c r="F367" s="27"/>
      <c r="G367" s="27"/>
      <c r="H367" s="27"/>
      <c r="I367" s="27"/>
      <c r="J367" s="34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spans="1:26" ht="13.5" customHeight="1" x14ac:dyDescent="0.2">
      <c r="A368" s="27"/>
      <c r="B368" s="27"/>
      <c r="C368" s="27"/>
      <c r="D368" s="27"/>
      <c r="E368" s="27"/>
      <c r="F368" s="27"/>
      <c r="G368" s="27"/>
      <c r="H368" s="27"/>
      <c r="I368" s="27"/>
      <c r="J368" s="34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spans="1:26" ht="13.5" customHeight="1" x14ac:dyDescent="0.2">
      <c r="A369" s="27"/>
      <c r="B369" s="27"/>
      <c r="C369" s="27"/>
      <c r="D369" s="27"/>
      <c r="E369" s="27"/>
      <c r="F369" s="27"/>
      <c r="G369" s="27"/>
      <c r="H369" s="27"/>
      <c r="I369" s="27"/>
      <c r="J369" s="34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spans="1:26" ht="13.5" customHeight="1" x14ac:dyDescent="0.2">
      <c r="A370" s="27"/>
      <c r="B370" s="27"/>
      <c r="C370" s="27"/>
      <c r="D370" s="27"/>
      <c r="E370" s="27"/>
      <c r="F370" s="27"/>
      <c r="G370" s="27"/>
      <c r="H370" s="27"/>
      <c r="I370" s="27"/>
      <c r="J370" s="34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spans="1:26" ht="13.5" customHeight="1" x14ac:dyDescent="0.2">
      <c r="A371" s="27"/>
      <c r="B371" s="27"/>
      <c r="C371" s="27"/>
      <c r="D371" s="27"/>
      <c r="E371" s="27"/>
      <c r="F371" s="27"/>
      <c r="G371" s="27"/>
      <c r="H371" s="27"/>
      <c r="I371" s="27"/>
      <c r="J371" s="34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spans="1:26" ht="13.5" customHeight="1" x14ac:dyDescent="0.2">
      <c r="A372" s="27"/>
      <c r="B372" s="27"/>
      <c r="C372" s="27"/>
      <c r="D372" s="27"/>
      <c r="E372" s="27"/>
      <c r="F372" s="27"/>
      <c r="G372" s="27"/>
      <c r="H372" s="27"/>
      <c r="I372" s="27"/>
      <c r="J372" s="34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spans="1:26" ht="13.5" customHeight="1" x14ac:dyDescent="0.2">
      <c r="A373" s="27"/>
      <c r="B373" s="27"/>
      <c r="C373" s="27"/>
      <c r="D373" s="27"/>
      <c r="E373" s="27"/>
      <c r="F373" s="27"/>
      <c r="G373" s="27"/>
      <c r="H373" s="27"/>
      <c r="I373" s="27"/>
      <c r="J373" s="34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spans="1:26" ht="13.5" customHeight="1" x14ac:dyDescent="0.2">
      <c r="A374" s="27"/>
      <c r="B374" s="27"/>
      <c r="C374" s="27"/>
      <c r="D374" s="27"/>
      <c r="E374" s="27"/>
      <c r="F374" s="27"/>
      <c r="G374" s="27"/>
      <c r="H374" s="27"/>
      <c r="I374" s="27"/>
      <c r="J374" s="34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spans="1:26" ht="13.5" customHeight="1" x14ac:dyDescent="0.2">
      <c r="A375" s="27"/>
      <c r="B375" s="27"/>
      <c r="C375" s="27"/>
      <c r="D375" s="27"/>
      <c r="E375" s="27"/>
      <c r="F375" s="27"/>
      <c r="G375" s="27"/>
      <c r="H375" s="27"/>
      <c r="I375" s="27"/>
      <c r="J375" s="34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spans="1:26" ht="13.5" customHeight="1" x14ac:dyDescent="0.2">
      <c r="A376" s="27"/>
      <c r="B376" s="27"/>
      <c r="C376" s="27"/>
      <c r="D376" s="27"/>
      <c r="E376" s="27"/>
      <c r="F376" s="27"/>
      <c r="G376" s="27"/>
      <c r="H376" s="27"/>
      <c r="I376" s="27"/>
      <c r="J376" s="34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spans="1:26" ht="13.5" customHeight="1" x14ac:dyDescent="0.2">
      <c r="A377" s="27"/>
      <c r="B377" s="27"/>
      <c r="C377" s="27"/>
      <c r="D377" s="27"/>
      <c r="E377" s="27"/>
      <c r="F377" s="27"/>
      <c r="G377" s="27"/>
      <c r="H377" s="27"/>
      <c r="I377" s="27"/>
      <c r="J377" s="34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spans="1:26" ht="13.5" customHeight="1" x14ac:dyDescent="0.2">
      <c r="A378" s="27"/>
      <c r="B378" s="27"/>
      <c r="C378" s="27"/>
      <c r="D378" s="27"/>
      <c r="E378" s="27"/>
      <c r="F378" s="27"/>
      <c r="G378" s="27"/>
      <c r="H378" s="27"/>
      <c r="I378" s="27"/>
      <c r="J378" s="34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spans="1:26" ht="13.5" customHeight="1" x14ac:dyDescent="0.2">
      <c r="A379" s="27"/>
      <c r="B379" s="27"/>
      <c r="C379" s="27"/>
      <c r="D379" s="27"/>
      <c r="E379" s="27"/>
      <c r="F379" s="27"/>
      <c r="G379" s="27"/>
      <c r="H379" s="27"/>
      <c r="I379" s="27"/>
      <c r="J379" s="34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spans="1:26" ht="13.5" customHeight="1" x14ac:dyDescent="0.2">
      <c r="A380" s="27"/>
      <c r="B380" s="27"/>
      <c r="C380" s="27"/>
      <c r="D380" s="27"/>
      <c r="E380" s="27"/>
      <c r="F380" s="27"/>
      <c r="G380" s="27"/>
      <c r="H380" s="27"/>
      <c r="I380" s="27"/>
      <c r="J380" s="34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spans="1:26" ht="13.5" customHeight="1" x14ac:dyDescent="0.2">
      <c r="A381" s="27"/>
      <c r="B381" s="27"/>
      <c r="C381" s="27"/>
      <c r="D381" s="27"/>
      <c r="E381" s="27"/>
      <c r="F381" s="27"/>
      <c r="G381" s="27"/>
      <c r="H381" s="27"/>
      <c r="I381" s="27"/>
      <c r="J381" s="34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spans="1:26" ht="13.5" customHeight="1" x14ac:dyDescent="0.2">
      <c r="A382" s="27"/>
      <c r="B382" s="27"/>
      <c r="C382" s="27"/>
      <c r="D382" s="27"/>
      <c r="E382" s="27"/>
      <c r="F382" s="27"/>
      <c r="G382" s="27"/>
      <c r="H382" s="27"/>
      <c r="I382" s="27"/>
      <c r="J382" s="34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spans="1:26" ht="13.5" customHeight="1" x14ac:dyDescent="0.2">
      <c r="A383" s="27"/>
      <c r="B383" s="27"/>
      <c r="C383" s="27"/>
      <c r="D383" s="27"/>
      <c r="E383" s="27"/>
      <c r="F383" s="27"/>
      <c r="G383" s="27"/>
      <c r="H383" s="27"/>
      <c r="I383" s="27"/>
      <c r="J383" s="34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spans="1:26" ht="13.5" customHeight="1" x14ac:dyDescent="0.2">
      <c r="A384" s="27"/>
      <c r="B384" s="27"/>
      <c r="C384" s="27"/>
      <c r="D384" s="27"/>
      <c r="E384" s="27"/>
      <c r="F384" s="27"/>
      <c r="G384" s="27"/>
      <c r="H384" s="27"/>
      <c r="I384" s="27"/>
      <c r="J384" s="34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spans="1:26" ht="13.5" customHeight="1" x14ac:dyDescent="0.2">
      <c r="A385" s="27"/>
      <c r="B385" s="27"/>
      <c r="C385" s="27"/>
      <c r="D385" s="27"/>
      <c r="E385" s="27"/>
      <c r="F385" s="27"/>
      <c r="G385" s="27"/>
      <c r="H385" s="27"/>
      <c r="I385" s="27"/>
      <c r="J385" s="34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spans="1:26" ht="13.5" customHeight="1" x14ac:dyDescent="0.2">
      <c r="A386" s="27"/>
      <c r="B386" s="27"/>
      <c r="C386" s="27"/>
      <c r="D386" s="27"/>
      <c r="E386" s="27"/>
      <c r="F386" s="27"/>
      <c r="G386" s="27"/>
      <c r="H386" s="27"/>
      <c r="I386" s="27"/>
      <c r="J386" s="34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spans="1:26" ht="13.5" customHeight="1" x14ac:dyDescent="0.2">
      <c r="A387" s="27"/>
      <c r="B387" s="27"/>
      <c r="C387" s="27"/>
      <c r="D387" s="27"/>
      <c r="E387" s="27"/>
      <c r="F387" s="27"/>
      <c r="G387" s="27"/>
      <c r="H387" s="27"/>
      <c r="I387" s="27"/>
      <c r="J387" s="34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spans="1:26" ht="13.5" customHeight="1" x14ac:dyDescent="0.2">
      <c r="A388" s="27"/>
      <c r="B388" s="27"/>
      <c r="C388" s="27"/>
      <c r="D388" s="27"/>
      <c r="E388" s="27"/>
      <c r="F388" s="27"/>
      <c r="G388" s="27"/>
      <c r="H388" s="27"/>
      <c r="I388" s="27"/>
      <c r="J388" s="34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spans="1:26" ht="13.5" customHeight="1" x14ac:dyDescent="0.2">
      <c r="A389" s="27"/>
      <c r="B389" s="27"/>
      <c r="C389" s="27"/>
      <c r="D389" s="27"/>
      <c r="E389" s="27"/>
      <c r="F389" s="27"/>
      <c r="G389" s="27"/>
      <c r="H389" s="27"/>
      <c r="I389" s="27"/>
      <c r="J389" s="34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spans="1:26" ht="13.5" customHeight="1" x14ac:dyDescent="0.2">
      <c r="A390" s="27"/>
      <c r="B390" s="27"/>
      <c r="C390" s="27"/>
      <c r="D390" s="27"/>
      <c r="E390" s="27"/>
      <c r="F390" s="27"/>
      <c r="G390" s="27"/>
      <c r="H390" s="27"/>
      <c r="I390" s="27"/>
      <c r="J390" s="34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spans="1:26" ht="13.5" customHeight="1" x14ac:dyDescent="0.2">
      <c r="A391" s="27"/>
      <c r="B391" s="27"/>
      <c r="C391" s="27"/>
      <c r="D391" s="27"/>
      <c r="E391" s="27"/>
      <c r="F391" s="27"/>
      <c r="G391" s="27"/>
      <c r="H391" s="27"/>
      <c r="I391" s="27"/>
      <c r="J391" s="34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spans="1:26" ht="13.5" customHeight="1" x14ac:dyDescent="0.2">
      <c r="A392" s="27"/>
      <c r="B392" s="27"/>
      <c r="C392" s="27"/>
      <c r="D392" s="27"/>
      <c r="E392" s="27"/>
      <c r="F392" s="27"/>
      <c r="G392" s="27"/>
      <c r="H392" s="27"/>
      <c r="I392" s="27"/>
      <c r="J392" s="34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spans="1:26" ht="13.5" customHeight="1" x14ac:dyDescent="0.2">
      <c r="A393" s="27"/>
      <c r="B393" s="27"/>
      <c r="C393" s="27"/>
      <c r="D393" s="27"/>
      <c r="E393" s="27"/>
      <c r="F393" s="27"/>
      <c r="G393" s="27"/>
      <c r="H393" s="27"/>
      <c r="I393" s="27"/>
      <c r="J393" s="34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spans="1:26" ht="13.5" customHeight="1" x14ac:dyDescent="0.2">
      <c r="A394" s="27"/>
      <c r="B394" s="27"/>
      <c r="C394" s="27"/>
      <c r="D394" s="27"/>
      <c r="E394" s="27"/>
      <c r="F394" s="27"/>
      <c r="G394" s="27"/>
      <c r="H394" s="27"/>
      <c r="I394" s="27"/>
      <c r="J394" s="34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spans="1:26" ht="13.5" customHeight="1" x14ac:dyDescent="0.2">
      <c r="A395" s="27"/>
      <c r="B395" s="27"/>
      <c r="C395" s="27"/>
      <c r="D395" s="27"/>
      <c r="E395" s="27"/>
      <c r="F395" s="27"/>
      <c r="G395" s="27"/>
      <c r="H395" s="27"/>
      <c r="I395" s="27"/>
      <c r="J395" s="34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spans="1:26" ht="13.5" customHeight="1" x14ac:dyDescent="0.2">
      <c r="A396" s="27"/>
      <c r="B396" s="27"/>
      <c r="C396" s="27"/>
      <c r="D396" s="27"/>
      <c r="E396" s="27"/>
      <c r="F396" s="27"/>
      <c r="G396" s="27"/>
      <c r="H396" s="27"/>
      <c r="I396" s="27"/>
      <c r="J396" s="34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spans="1:26" ht="13.5" customHeight="1" x14ac:dyDescent="0.2">
      <c r="A397" s="27"/>
      <c r="B397" s="27"/>
      <c r="C397" s="27"/>
      <c r="D397" s="27"/>
      <c r="E397" s="27"/>
      <c r="F397" s="27"/>
      <c r="G397" s="27"/>
      <c r="H397" s="27"/>
      <c r="I397" s="27"/>
      <c r="J397" s="34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spans="1:26" ht="13.5" customHeight="1" x14ac:dyDescent="0.2">
      <c r="A398" s="27"/>
      <c r="B398" s="27"/>
      <c r="C398" s="27"/>
      <c r="D398" s="27"/>
      <c r="E398" s="27"/>
      <c r="F398" s="27"/>
      <c r="G398" s="27"/>
      <c r="H398" s="27"/>
      <c r="I398" s="27"/>
      <c r="J398" s="34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spans="1:26" ht="13.5" customHeight="1" x14ac:dyDescent="0.2">
      <c r="A399" s="27"/>
      <c r="B399" s="27"/>
      <c r="C399" s="27"/>
      <c r="D399" s="27"/>
      <c r="E399" s="27"/>
      <c r="F399" s="27"/>
      <c r="G399" s="27"/>
      <c r="H399" s="27"/>
      <c r="I399" s="27"/>
      <c r="J399" s="34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spans="1:26" ht="13.5" customHeight="1" x14ac:dyDescent="0.2">
      <c r="A400" s="27"/>
      <c r="B400" s="27"/>
      <c r="C400" s="27"/>
      <c r="D400" s="27"/>
      <c r="E400" s="27"/>
      <c r="F400" s="27"/>
      <c r="G400" s="27"/>
      <c r="H400" s="27"/>
      <c r="I400" s="27"/>
      <c r="J400" s="34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spans="1:26" ht="13.5" customHeight="1" x14ac:dyDescent="0.2">
      <c r="A401" s="27"/>
      <c r="B401" s="27"/>
      <c r="C401" s="27"/>
      <c r="D401" s="27"/>
      <c r="E401" s="27"/>
      <c r="F401" s="27"/>
      <c r="G401" s="27"/>
      <c r="H401" s="27"/>
      <c r="I401" s="27"/>
      <c r="J401" s="34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spans="1:26" ht="13.5" customHeight="1" x14ac:dyDescent="0.2">
      <c r="A402" s="27"/>
      <c r="B402" s="27"/>
      <c r="C402" s="27"/>
      <c r="D402" s="27"/>
      <c r="E402" s="27"/>
      <c r="F402" s="27"/>
      <c r="G402" s="27"/>
      <c r="H402" s="27"/>
      <c r="I402" s="27"/>
      <c r="J402" s="34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spans="1:26" ht="13.5" customHeight="1" x14ac:dyDescent="0.2">
      <c r="A403" s="27"/>
      <c r="B403" s="27"/>
      <c r="C403" s="27"/>
      <c r="D403" s="27"/>
      <c r="E403" s="27"/>
      <c r="F403" s="27"/>
      <c r="G403" s="27"/>
      <c r="H403" s="27"/>
      <c r="I403" s="27"/>
      <c r="J403" s="34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spans="1:26" ht="13.5" customHeight="1" x14ac:dyDescent="0.2">
      <c r="A404" s="27"/>
      <c r="B404" s="27"/>
      <c r="C404" s="27"/>
      <c r="D404" s="27"/>
      <c r="E404" s="27"/>
      <c r="F404" s="27"/>
      <c r="G404" s="27"/>
      <c r="H404" s="27"/>
      <c r="I404" s="27"/>
      <c r="J404" s="34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spans="1:26" ht="13.5" customHeight="1" x14ac:dyDescent="0.2">
      <c r="A405" s="27"/>
      <c r="B405" s="27"/>
      <c r="C405" s="27"/>
      <c r="D405" s="27"/>
      <c r="E405" s="27"/>
      <c r="F405" s="27"/>
      <c r="G405" s="27"/>
      <c r="H405" s="27"/>
      <c r="I405" s="27"/>
      <c r="J405" s="34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spans="1:26" ht="13.5" customHeight="1" x14ac:dyDescent="0.2">
      <c r="A406" s="27"/>
      <c r="B406" s="27"/>
      <c r="C406" s="27"/>
      <c r="D406" s="27"/>
      <c r="E406" s="27"/>
      <c r="F406" s="27"/>
      <c r="G406" s="27"/>
      <c r="H406" s="27"/>
      <c r="I406" s="27"/>
      <c r="J406" s="34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spans="1:26" ht="13.5" customHeight="1" x14ac:dyDescent="0.2">
      <c r="A407" s="27"/>
      <c r="B407" s="27"/>
      <c r="C407" s="27"/>
      <c r="D407" s="27"/>
      <c r="E407" s="27"/>
      <c r="F407" s="27"/>
      <c r="G407" s="27"/>
      <c r="H407" s="27"/>
      <c r="I407" s="27"/>
      <c r="J407" s="34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spans="1:26" ht="13.5" customHeight="1" x14ac:dyDescent="0.2">
      <c r="A408" s="27"/>
      <c r="B408" s="27"/>
      <c r="C408" s="27"/>
      <c r="D408" s="27"/>
      <c r="E408" s="27"/>
      <c r="F408" s="27"/>
      <c r="G408" s="27"/>
      <c r="H408" s="27"/>
      <c r="I408" s="27"/>
      <c r="J408" s="34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spans="1:26" ht="13.5" customHeight="1" x14ac:dyDescent="0.2">
      <c r="A409" s="27"/>
      <c r="B409" s="27"/>
      <c r="C409" s="27"/>
      <c r="D409" s="27"/>
      <c r="E409" s="27"/>
      <c r="F409" s="27"/>
      <c r="G409" s="27"/>
      <c r="H409" s="27"/>
      <c r="I409" s="27"/>
      <c r="J409" s="34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spans="1:26" ht="13.5" customHeight="1" x14ac:dyDescent="0.2">
      <c r="A410" s="27"/>
      <c r="B410" s="27"/>
      <c r="C410" s="27"/>
      <c r="D410" s="27"/>
      <c r="E410" s="27"/>
      <c r="F410" s="27"/>
      <c r="G410" s="27"/>
      <c r="H410" s="27"/>
      <c r="I410" s="27"/>
      <c r="J410" s="34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spans="1:26" ht="13.5" customHeight="1" x14ac:dyDescent="0.2">
      <c r="A411" s="27"/>
      <c r="B411" s="27"/>
      <c r="C411" s="27"/>
      <c r="D411" s="27"/>
      <c r="E411" s="27"/>
      <c r="F411" s="27"/>
      <c r="G411" s="27"/>
      <c r="H411" s="27"/>
      <c r="I411" s="27"/>
      <c r="J411" s="34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spans="1:26" ht="13.5" customHeight="1" x14ac:dyDescent="0.2">
      <c r="A412" s="27"/>
      <c r="B412" s="27"/>
      <c r="C412" s="27"/>
      <c r="D412" s="27"/>
      <c r="E412" s="27"/>
      <c r="F412" s="27"/>
      <c r="G412" s="27"/>
      <c r="H412" s="27"/>
      <c r="I412" s="27"/>
      <c r="J412" s="34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spans="1:26" ht="13.5" customHeight="1" x14ac:dyDescent="0.2">
      <c r="A413" s="27"/>
      <c r="B413" s="27"/>
      <c r="C413" s="27"/>
      <c r="D413" s="27"/>
      <c r="E413" s="27"/>
      <c r="F413" s="27"/>
      <c r="G413" s="27"/>
      <c r="H413" s="27"/>
      <c r="I413" s="27"/>
      <c r="J413" s="34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spans="1:26" ht="13.5" customHeight="1" x14ac:dyDescent="0.2">
      <c r="A414" s="27"/>
      <c r="B414" s="27"/>
      <c r="C414" s="27"/>
      <c r="D414" s="27"/>
      <c r="E414" s="27"/>
      <c r="F414" s="27"/>
      <c r="G414" s="27"/>
      <c r="H414" s="27"/>
      <c r="I414" s="27"/>
      <c r="J414" s="34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spans="1:26" ht="13.5" customHeight="1" x14ac:dyDescent="0.2">
      <c r="A415" s="27"/>
      <c r="B415" s="27"/>
      <c r="C415" s="27"/>
      <c r="D415" s="27"/>
      <c r="E415" s="27"/>
      <c r="F415" s="27"/>
      <c r="G415" s="27"/>
      <c r="H415" s="27"/>
      <c r="I415" s="27"/>
      <c r="J415" s="34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spans="1:26" ht="13.5" customHeight="1" x14ac:dyDescent="0.2">
      <c r="A416" s="27"/>
      <c r="B416" s="27"/>
      <c r="C416" s="27"/>
      <c r="D416" s="27"/>
      <c r="E416" s="27"/>
      <c r="F416" s="27"/>
      <c r="G416" s="27"/>
      <c r="H416" s="27"/>
      <c r="I416" s="27"/>
      <c r="J416" s="34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spans="1:26" ht="13.5" customHeight="1" x14ac:dyDescent="0.2">
      <c r="A417" s="27"/>
      <c r="B417" s="27"/>
      <c r="C417" s="27"/>
      <c r="D417" s="27"/>
      <c r="E417" s="27"/>
      <c r="F417" s="27"/>
      <c r="G417" s="27"/>
      <c r="H417" s="27"/>
      <c r="I417" s="27"/>
      <c r="J417" s="34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spans="1:26" ht="13.5" customHeight="1" x14ac:dyDescent="0.2">
      <c r="A418" s="27"/>
      <c r="B418" s="27"/>
      <c r="C418" s="27"/>
      <c r="D418" s="27"/>
      <c r="E418" s="27"/>
      <c r="F418" s="27"/>
      <c r="G418" s="27"/>
      <c r="H418" s="27"/>
      <c r="I418" s="27"/>
      <c r="J418" s="34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spans="1:26" ht="13.5" customHeight="1" x14ac:dyDescent="0.2">
      <c r="A419" s="27"/>
      <c r="B419" s="27"/>
      <c r="C419" s="27"/>
      <c r="D419" s="27"/>
      <c r="E419" s="27"/>
      <c r="F419" s="27"/>
      <c r="G419" s="27"/>
      <c r="H419" s="27"/>
      <c r="I419" s="27"/>
      <c r="J419" s="34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spans="1:26" ht="13.5" customHeight="1" x14ac:dyDescent="0.2">
      <c r="A420" s="27"/>
      <c r="B420" s="27"/>
      <c r="C420" s="27"/>
      <c r="D420" s="27"/>
      <c r="E420" s="27"/>
      <c r="F420" s="27"/>
      <c r="G420" s="27"/>
      <c r="H420" s="27"/>
      <c r="I420" s="27"/>
      <c r="J420" s="34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spans="1:26" ht="13.5" customHeight="1" x14ac:dyDescent="0.2">
      <c r="A421" s="27"/>
      <c r="B421" s="27"/>
      <c r="C421" s="27"/>
      <c r="D421" s="27"/>
      <c r="E421" s="27"/>
      <c r="F421" s="27"/>
      <c r="G421" s="27"/>
      <c r="H421" s="27"/>
      <c r="I421" s="27"/>
      <c r="J421" s="34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spans="1:26" ht="13.5" customHeight="1" x14ac:dyDescent="0.2">
      <c r="A422" s="27"/>
      <c r="B422" s="27"/>
      <c r="C422" s="27"/>
      <c r="D422" s="27"/>
      <c r="E422" s="27"/>
      <c r="F422" s="27"/>
      <c r="G422" s="27"/>
      <c r="H422" s="27"/>
      <c r="I422" s="27"/>
      <c r="J422" s="34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spans="1:26" ht="13.5" customHeight="1" x14ac:dyDescent="0.2">
      <c r="A423" s="27"/>
      <c r="B423" s="27"/>
      <c r="C423" s="27"/>
      <c r="D423" s="27"/>
      <c r="E423" s="27"/>
      <c r="F423" s="27"/>
      <c r="G423" s="27"/>
      <c r="H423" s="27"/>
      <c r="I423" s="27"/>
      <c r="J423" s="34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spans="1:26" ht="13.5" customHeight="1" x14ac:dyDescent="0.2">
      <c r="A424" s="27"/>
      <c r="B424" s="27"/>
      <c r="C424" s="27"/>
      <c r="D424" s="27"/>
      <c r="E424" s="27"/>
      <c r="F424" s="27"/>
      <c r="G424" s="27"/>
      <c r="H424" s="27"/>
      <c r="I424" s="27"/>
      <c r="J424" s="34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spans="1:26" ht="13.5" customHeight="1" x14ac:dyDescent="0.2">
      <c r="A425" s="27"/>
      <c r="B425" s="27"/>
      <c r="C425" s="27"/>
      <c r="D425" s="27"/>
      <c r="E425" s="27"/>
      <c r="F425" s="27"/>
      <c r="G425" s="27"/>
      <c r="H425" s="27"/>
      <c r="I425" s="27"/>
      <c r="J425" s="34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spans="1:26" ht="13.5" customHeight="1" x14ac:dyDescent="0.2">
      <c r="A426" s="27"/>
      <c r="B426" s="27"/>
      <c r="C426" s="27"/>
      <c r="D426" s="27"/>
      <c r="E426" s="27"/>
      <c r="F426" s="27"/>
      <c r="G426" s="27"/>
      <c r="H426" s="27"/>
      <c r="I426" s="27"/>
      <c r="J426" s="34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spans="1:26" ht="13.5" customHeight="1" x14ac:dyDescent="0.2">
      <c r="A427" s="27"/>
      <c r="B427" s="27"/>
      <c r="C427" s="27"/>
      <c r="D427" s="27"/>
      <c r="E427" s="27"/>
      <c r="F427" s="27"/>
      <c r="G427" s="27"/>
      <c r="H427" s="27"/>
      <c r="I427" s="27"/>
      <c r="J427" s="34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spans="1:26" ht="13.5" customHeight="1" x14ac:dyDescent="0.2">
      <c r="A428" s="27"/>
      <c r="B428" s="27"/>
      <c r="C428" s="27"/>
      <c r="D428" s="27"/>
      <c r="E428" s="27"/>
      <c r="F428" s="27"/>
      <c r="G428" s="27"/>
      <c r="H428" s="27"/>
      <c r="I428" s="27"/>
      <c r="J428" s="34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spans="1:26" ht="13.5" customHeight="1" x14ac:dyDescent="0.2">
      <c r="A429" s="27"/>
      <c r="B429" s="27"/>
      <c r="C429" s="27"/>
      <c r="D429" s="27"/>
      <c r="E429" s="27"/>
      <c r="F429" s="27"/>
      <c r="G429" s="27"/>
      <c r="H429" s="27"/>
      <c r="I429" s="27"/>
      <c r="J429" s="34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spans="1:26" ht="13.5" customHeight="1" x14ac:dyDescent="0.2">
      <c r="A430" s="27"/>
      <c r="B430" s="27"/>
      <c r="C430" s="27"/>
      <c r="D430" s="27"/>
      <c r="E430" s="27"/>
      <c r="F430" s="27"/>
      <c r="G430" s="27"/>
      <c r="H430" s="27"/>
      <c r="I430" s="27"/>
      <c r="J430" s="34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spans="1:26" ht="13.5" customHeight="1" x14ac:dyDescent="0.2">
      <c r="A431" s="27"/>
      <c r="B431" s="27"/>
      <c r="C431" s="27"/>
      <c r="D431" s="27"/>
      <c r="E431" s="27"/>
      <c r="F431" s="27"/>
      <c r="G431" s="27"/>
      <c r="H431" s="27"/>
      <c r="I431" s="27"/>
      <c r="J431" s="34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spans="1:26" ht="13.5" customHeight="1" x14ac:dyDescent="0.2">
      <c r="A432" s="27"/>
      <c r="B432" s="27"/>
      <c r="C432" s="27"/>
      <c r="D432" s="27"/>
      <c r="E432" s="27"/>
      <c r="F432" s="27"/>
      <c r="G432" s="27"/>
      <c r="H432" s="27"/>
      <c r="I432" s="27"/>
      <c r="J432" s="34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spans="1:26" ht="13.5" customHeight="1" x14ac:dyDescent="0.2">
      <c r="A433" s="27"/>
      <c r="B433" s="27"/>
      <c r="C433" s="27"/>
      <c r="D433" s="27"/>
      <c r="E433" s="27"/>
      <c r="F433" s="27"/>
      <c r="G433" s="27"/>
      <c r="H433" s="27"/>
      <c r="I433" s="27"/>
      <c r="J433" s="34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spans="1:26" ht="13.5" customHeight="1" x14ac:dyDescent="0.2">
      <c r="A434" s="27"/>
      <c r="B434" s="27"/>
      <c r="C434" s="27"/>
      <c r="D434" s="27"/>
      <c r="E434" s="27"/>
      <c r="F434" s="27"/>
      <c r="G434" s="27"/>
      <c r="H434" s="27"/>
      <c r="I434" s="27"/>
      <c r="J434" s="34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spans="1:26" ht="13.5" customHeight="1" x14ac:dyDescent="0.2">
      <c r="A435" s="27"/>
      <c r="B435" s="27"/>
      <c r="C435" s="27"/>
      <c r="D435" s="27"/>
      <c r="E435" s="27"/>
      <c r="F435" s="27"/>
      <c r="G435" s="27"/>
      <c r="H435" s="27"/>
      <c r="I435" s="27"/>
      <c r="J435" s="34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spans="1:26" ht="13.5" customHeight="1" x14ac:dyDescent="0.2">
      <c r="A436" s="27"/>
      <c r="B436" s="27"/>
      <c r="C436" s="27"/>
      <c r="D436" s="27"/>
      <c r="E436" s="27"/>
      <c r="F436" s="27"/>
      <c r="G436" s="27"/>
      <c r="H436" s="27"/>
      <c r="I436" s="27"/>
      <c r="J436" s="34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spans="1:26" ht="13.5" customHeight="1" x14ac:dyDescent="0.2">
      <c r="A437" s="27"/>
      <c r="B437" s="27"/>
      <c r="C437" s="27"/>
      <c r="D437" s="27"/>
      <c r="E437" s="27"/>
      <c r="F437" s="27"/>
      <c r="G437" s="27"/>
      <c r="H437" s="27"/>
      <c r="I437" s="27"/>
      <c r="J437" s="34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spans="1:26" ht="13.5" customHeight="1" x14ac:dyDescent="0.2">
      <c r="A438" s="27"/>
      <c r="B438" s="27"/>
      <c r="C438" s="27"/>
      <c r="D438" s="27"/>
      <c r="E438" s="27"/>
      <c r="F438" s="27"/>
      <c r="G438" s="27"/>
      <c r="H438" s="27"/>
      <c r="I438" s="27"/>
      <c r="J438" s="34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spans="1:26" ht="13.5" customHeight="1" x14ac:dyDescent="0.2">
      <c r="A439" s="27"/>
      <c r="B439" s="27"/>
      <c r="C439" s="27"/>
      <c r="D439" s="27"/>
      <c r="E439" s="27"/>
      <c r="F439" s="27"/>
      <c r="G439" s="27"/>
      <c r="H439" s="27"/>
      <c r="I439" s="27"/>
      <c r="J439" s="34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spans="1:26" ht="13.5" customHeight="1" x14ac:dyDescent="0.2">
      <c r="A440" s="27"/>
      <c r="B440" s="27"/>
      <c r="C440" s="27"/>
      <c r="D440" s="27"/>
      <c r="E440" s="27"/>
      <c r="F440" s="27"/>
      <c r="G440" s="27"/>
      <c r="H440" s="27"/>
      <c r="I440" s="27"/>
      <c r="J440" s="34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spans="1:26" ht="13.5" customHeight="1" x14ac:dyDescent="0.2">
      <c r="A441" s="27"/>
      <c r="B441" s="27"/>
      <c r="C441" s="27"/>
      <c r="D441" s="27"/>
      <c r="E441" s="27"/>
      <c r="F441" s="27"/>
      <c r="G441" s="27"/>
      <c r="H441" s="27"/>
      <c r="I441" s="27"/>
      <c r="J441" s="34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spans="1:26" ht="13.5" customHeight="1" x14ac:dyDescent="0.2">
      <c r="A442" s="27"/>
      <c r="B442" s="27"/>
      <c r="C442" s="27"/>
      <c r="D442" s="27"/>
      <c r="E442" s="27"/>
      <c r="F442" s="27"/>
      <c r="G442" s="27"/>
      <c r="H442" s="27"/>
      <c r="I442" s="27"/>
      <c r="J442" s="34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spans="1:26" ht="13.5" customHeight="1" x14ac:dyDescent="0.2">
      <c r="A443" s="27"/>
      <c r="B443" s="27"/>
      <c r="C443" s="27"/>
      <c r="D443" s="27"/>
      <c r="E443" s="27"/>
      <c r="F443" s="27"/>
      <c r="G443" s="27"/>
      <c r="H443" s="27"/>
      <c r="I443" s="27"/>
      <c r="J443" s="34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spans="1:26" ht="13.5" customHeight="1" x14ac:dyDescent="0.2">
      <c r="A444" s="27"/>
      <c r="B444" s="27"/>
      <c r="C444" s="27"/>
      <c r="D444" s="27"/>
      <c r="E444" s="27"/>
      <c r="F444" s="27"/>
      <c r="G444" s="27"/>
      <c r="H444" s="27"/>
      <c r="I444" s="27"/>
      <c r="J444" s="34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spans="1:26" ht="13.5" customHeight="1" x14ac:dyDescent="0.2">
      <c r="A445" s="27"/>
      <c r="B445" s="27"/>
      <c r="C445" s="27"/>
      <c r="D445" s="27"/>
      <c r="E445" s="27"/>
      <c r="F445" s="27"/>
      <c r="G445" s="27"/>
      <c r="H445" s="27"/>
      <c r="I445" s="27"/>
      <c r="J445" s="34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spans="1:26" ht="13.5" customHeight="1" x14ac:dyDescent="0.2">
      <c r="A446" s="27"/>
      <c r="B446" s="27"/>
      <c r="C446" s="27"/>
      <c r="D446" s="27"/>
      <c r="E446" s="27"/>
      <c r="F446" s="27"/>
      <c r="G446" s="27"/>
      <c r="H446" s="27"/>
      <c r="I446" s="27"/>
      <c r="J446" s="34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spans="1:26" ht="13.5" customHeight="1" x14ac:dyDescent="0.2">
      <c r="A447" s="27"/>
      <c r="B447" s="27"/>
      <c r="C447" s="27"/>
      <c r="D447" s="27"/>
      <c r="E447" s="27"/>
      <c r="F447" s="27"/>
      <c r="G447" s="27"/>
      <c r="H447" s="27"/>
      <c r="I447" s="27"/>
      <c r="J447" s="34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spans="1:26" ht="13.5" customHeight="1" x14ac:dyDescent="0.2">
      <c r="A448" s="27"/>
      <c r="B448" s="27"/>
      <c r="C448" s="27"/>
      <c r="D448" s="27"/>
      <c r="E448" s="27"/>
      <c r="F448" s="27"/>
      <c r="G448" s="27"/>
      <c r="H448" s="27"/>
      <c r="I448" s="27"/>
      <c r="J448" s="34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spans="1:26" ht="13.5" customHeight="1" x14ac:dyDescent="0.2">
      <c r="A449" s="27"/>
      <c r="B449" s="27"/>
      <c r="C449" s="27"/>
      <c r="D449" s="27"/>
      <c r="E449" s="27"/>
      <c r="F449" s="27"/>
      <c r="G449" s="27"/>
      <c r="H449" s="27"/>
      <c r="I449" s="27"/>
      <c r="J449" s="34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spans="1:26" ht="13.5" customHeight="1" x14ac:dyDescent="0.2">
      <c r="A450" s="27"/>
      <c r="B450" s="27"/>
      <c r="C450" s="27"/>
      <c r="D450" s="27"/>
      <c r="E450" s="27"/>
      <c r="F450" s="27"/>
      <c r="G450" s="27"/>
      <c r="H450" s="27"/>
      <c r="I450" s="27"/>
      <c r="J450" s="34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spans="1:26" ht="13.5" customHeight="1" x14ac:dyDescent="0.2">
      <c r="A451" s="27"/>
      <c r="B451" s="27"/>
      <c r="C451" s="27"/>
      <c r="D451" s="27"/>
      <c r="E451" s="27"/>
      <c r="F451" s="27"/>
      <c r="G451" s="27"/>
      <c r="H451" s="27"/>
      <c r="I451" s="27"/>
      <c r="J451" s="34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spans="1:26" ht="13.5" customHeight="1" x14ac:dyDescent="0.2">
      <c r="A452" s="27"/>
      <c r="B452" s="27"/>
      <c r="C452" s="27"/>
      <c r="D452" s="27"/>
      <c r="E452" s="27"/>
      <c r="F452" s="27"/>
      <c r="G452" s="27"/>
      <c r="H452" s="27"/>
      <c r="I452" s="27"/>
      <c r="J452" s="34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spans="1:26" ht="13.5" customHeight="1" x14ac:dyDescent="0.2">
      <c r="A453" s="27"/>
      <c r="B453" s="27"/>
      <c r="C453" s="27"/>
      <c r="D453" s="27"/>
      <c r="E453" s="27"/>
      <c r="F453" s="27"/>
      <c r="G453" s="27"/>
      <c r="H453" s="27"/>
      <c r="I453" s="27"/>
      <c r="J453" s="34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spans="1:26" ht="13.5" customHeight="1" x14ac:dyDescent="0.2">
      <c r="A454" s="27"/>
      <c r="B454" s="27"/>
      <c r="C454" s="27"/>
      <c r="D454" s="27"/>
      <c r="E454" s="27"/>
      <c r="F454" s="27"/>
      <c r="G454" s="27"/>
      <c r="H454" s="27"/>
      <c r="I454" s="27"/>
      <c r="J454" s="34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spans="1:26" ht="13.5" customHeight="1" x14ac:dyDescent="0.2">
      <c r="A455" s="27"/>
      <c r="B455" s="27"/>
      <c r="C455" s="27"/>
      <c r="D455" s="27"/>
      <c r="E455" s="27"/>
      <c r="F455" s="27"/>
      <c r="G455" s="27"/>
      <c r="H455" s="27"/>
      <c r="I455" s="27"/>
      <c r="J455" s="34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spans="1:26" ht="13.5" customHeight="1" x14ac:dyDescent="0.2">
      <c r="A456" s="27"/>
      <c r="B456" s="27"/>
      <c r="C456" s="27"/>
      <c r="D456" s="27"/>
      <c r="E456" s="27"/>
      <c r="F456" s="27"/>
      <c r="G456" s="27"/>
      <c r="H456" s="27"/>
      <c r="I456" s="27"/>
      <c r="J456" s="34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spans="1:26" ht="13.5" customHeight="1" x14ac:dyDescent="0.2">
      <c r="A457" s="27"/>
      <c r="B457" s="27"/>
      <c r="C457" s="27"/>
      <c r="D457" s="27"/>
      <c r="E457" s="27"/>
      <c r="F457" s="27"/>
      <c r="G457" s="27"/>
      <c r="H457" s="27"/>
      <c r="I457" s="27"/>
      <c r="J457" s="34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spans="1:26" ht="13.5" customHeight="1" x14ac:dyDescent="0.2">
      <c r="A458" s="27"/>
      <c r="B458" s="27"/>
      <c r="C458" s="27"/>
      <c r="D458" s="27"/>
      <c r="E458" s="27"/>
      <c r="F458" s="27"/>
      <c r="G458" s="27"/>
      <c r="H458" s="27"/>
      <c r="I458" s="27"/>
      <c r="J458" s="34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spans="1:26" ht="13.5" customHeight="1" x14ac:dyDescent="0.2">
      <c r="A459" s="27"/>
      <c r="B459" s="27"/>
      <c r="C459" s="27"/>
      <c r="D459" s="27"/>
      <c r="E459" s="27"/>
      <c r="F459" s="27"/>
      <c r="G459" s="27"/>
      <c r="H459" s="27"/>
      <c r="I459" s="27"/>
      <c r="J459" s="34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spans="1:26" ht="13.5" customHeight="1" x14ac:dyDescent="0.2">
      <c r="A460" s="27"/>
      <c r="B460" s="27"/>
      <c r="C460" s="27"/>
      <c r="D460" s="27"/>
      <c r="E460" s="27"/>
      <c r="F460" s="27"/>
      <c r="G460" s="27"/>
      <c r="H460" s="27"/>
      <c r="I460" s="27"/>
      <c r="J460" s="34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spans="1:26" ht="13.5" customHeight="1" x14ac:dyDescent="0.2">
      <c r="A461" s="27"/>
      <c r="B461" s="27"/>
      <c r="C461" s="27"/>
      <c r="D461" s="27"/>
      <c r="E461" s="27"/>
      <c r="F461" s="27"/>
      <c r="G461" s="27"/>
      <c r="H461" s="27"/>
      <c r="I461" s="27"/>
      <c r="J461" s="34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spans="1:26" ht="13.5" customHeight="1" x14ac:dyDescent="0.2">
      <c r="A462" s="27"/>
      <c r="B462" s="27"/>
      <c r="C462" s="27"/>
      <c r="D462" s="27"/>
      <c r="E462" s="27"/>
      <c r="F462" s="27"/>
      <c r="G462" s="27"/>
      <c r="H462" s="27"/>
      <c r="I462" s="27"/>
      <c r="J462" s="34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spans="1:26" ht="13.5" customHeight="1" x14ac:dyDescent="0.2">
      <c r="A463" s="27"/>
      <c r="B463" s="27"/>
      <c r="C463" s="27"/>
      <c r="D463" s="27"/>
      <c r="E463" s="27"/>
      <c r="F463" s="27"/>
      <c r="G463" s="27"/>
      <c r="H463" s="27"/>
      <c r="I463" s="27"/>
      <c r="J463" s="34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spans="1:26" ht="13.5" customHeight="1" x14ac:dyDescent="0.2">
      <c r="A464" s="27"/>
      <c r="B464" s="27"/>
      <c r="C464" s="27"/>
      <c r="D464" s="27"/>
      <c r="E464" s="27"/>
      <c r="F464" s="27"/>
      <c r="G464" s="27"/>
      <c r="H464" s="27"/>
      <c r="I464" s="27"/>
      <c r="J464" s="34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spans="1:26" ht="13.5" customHeight="1" x14ac:dyDescent="0.2">
      <c r="A465" s="27"/>
      <c r="B465" s="27"/>
      <c r="C465" s="27"/>
      <c r="D465" s="27"/>
      <c r="E465" s="27"/>
      <c r="F465" s="27"/>
      <c r="G465" s="27"/>
      <c r="H465" s="27"/>
      <c r="I465" s="27"/>
      <c r="J465" s="34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spans="1:26" ht="13.5" customHeight="1" x14ac:dyDescent="0.2">
      <c r="A466" s="27"/>
      <c r="B466" s="27"/>
      <c r="C466" s="27"/>
      <c r="D466" s="27"/>
      <c r="E466" s="27"/>
      <c r="F466" s="27"/>
      <c r="G466" s="27"/>
      <c r="H466" s="27"/>
      <c r="I466" s="27"/>
      <c r="J466" s="34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spans="1:26" ht="13.5" customHeight="1" x14ac:dyDescent="0.2">
      <c r="A467" s="27"/>
      <c r="B467" s="27"/>
      <c r="C467" s="27"/>
      <c r="D467" s="27"/>
      <c r="E467" s="27"/>
      <c r="F467" s="27"/>
      <c r="G467" s="27"/>
      <c r="H467" s="27"/>
      <c r="I467" s="27"/>
      <c r="J467" s="34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spans="1:26" ht="13.5" customHeight="1" x14ac:dyDescent="0.2">
      <c r="A468" s="27"/>
      <c r="B468" s="27"/>
      <c r="C468" s="27"/>
      <c r="D468" s="27"/>
      <c r="E468" s="27"/>
      <c r="F468" s="27"/>
      <c r="G468" s="27"/>
      <c r="H468" s="27"/>
      <c r="I468" s="27"/>
      <c r="J468" s="34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spans="1:26" ht="13.5" customHeight="1" x14ac:dyDescent="0.2">
      <c r="A469" s="27"/>
      <c r="B469" s="27"/>
      <c r="C469" s="27"/>
      <c r="D469" s="27"/>
      <c r="E469" s="27"/>
      <c r="F469" s="27"/>
      <c r="G469" s="27"/>
      <c r="H469" s="27"/>
      <c r="I469" s="27"/>
      <c r="J469" s="34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spans="1:26" ht="13.5" customHeight="1" x14ac:dyDescent="0.2">
      <c r="A470" s="27"/>
      <c r="B470" s="27"/>
      <c r="C470" s="27"/>
      <c r="D470" s="27"/>
      <c r="E470" s="27"/>
      <c r="F470" s="27"/>
      <c r="G470" s="27"/>
      <c r="H470" s="27"/>
      <c r="I470" s="27"/>
      <c r="J470" s="34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spans="1:26" ht="13.5" customHeight="1" x14ac:dyDescent="0.2">
      <c r="A471" s="27"/>
      <c r="B471" s="27"/>
      <c r="C471" s="27"/>
      <c r="D471" s="27"/>
      <c r="E471" s="27"/>
      <c r="F471" s="27"/>
      <c r="G471" s="27"/>
      <c r="H471" s="27"/>
      <c r="I471" s="27"/>
      <c r="J471" s="34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spans="1:26" ht="13.5" customHeight="1" x14ac:dyDescent="0.2">
      <c r="A472" s="27"/>
      <c r="B472" s="27"/>
      <c r="C472" s="27"/>
      <c r="D472" s="27"/>
      <c r="E472" s="27"/>
      <c r="F472" s="27"/>
      <c r="G472" s="27"/>
      <c r="H472" s="27"/>
      <c r="I472" s="27"/>
      <c r="J472" s="34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spans="1:26" ht="13.5" customHeight="1" x14ac:dyDescent="0.2">
      <c r="A473" s="27"/>
      <c r="B473" s="27"/>
      <c r="C473" s="27"/>
      <c r="D473" s="27"/>
      <c r="E473" s="27"/>
      <c r="F473" s="27"/>
      <c r="G473" s="27"/>
      <c r="H473" s="27"/>
      <c r="I473" s="27"/>
      <c r="J473" s="34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spans="1:26" ht="13.5" customHeight="1" x14ac:dyDescent="0.2">
      <c r="A474" s="27"/>
      <c r="B474" s="27"/>
      <c r="C474" s="27"/>
      <c r="D474" s="27"/>
      <c r="E474" s="27"/>
      <c r="F474" s="27"/>
      <c r="G474" s="27"/>
      <c r="H474" s="27"/>
      <c r="I474" s="27"/>
      <c r="J474" s="34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spans="1:26" ht="13.5" customHeight="1" x14ac:dyDescent="0.2">
      <c r="A475" s="27"/>
      <c r="B475" s="27"/>
      <c r="C475" s="27"/>
      <c r="D475" s="27"/>
      <c r="E475" s="27"/>
      <c r="F475" s="27"/>
      <c r="G475" s="27"/>
      <c r="H475" s="27"/>
      <c r="I475" s="27"/>
      <c r="J475" s="34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spans="1:26" ht="13.5" customHeight="1" x14ac:dyDescent="0.2">
      <c r="A476" s="27"/>
      <c r="B476" s="27"/>
      <c r="C476" s="27"/>
      <c r="D476" s="27"/>
      <c r="E476" s="27"/>
      <c r="F476" s="27"/>
      <c r="G476" s="27"/>
      <c r="H476" s="27"/>
      <c r="I476" s="27"/>
      <c r="J476" s="34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spans="1:26" ht="13.5" customHeight="1" x14ac:dyDescent="0.2">
      <c r="A477" s="27"/>
      <c r="B477" s="27"/>
      <c r="C477" s="27"/>
      <c r="D477" s="27"/>
      <c r="E477" s="27"/>
      <c r="F477" s="27"/>
      <c r="G477" s="27"/>
      <c r="H477" s="27"/>
      <c r="I477" s="27"/>
      <c r="J477" s="34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spans="1:26" ht="13.5" customHeight="1" x14ac:dyDescent="0.2">
      <c r="A478" s="27"/>
      <c r="B478" s="27"/>
      <c r="C478" s="27"/>
      <c r="D478" s="27"/>
      <c r="E478" s="27"/>
      <c r="F478" s="27"/>
      <c r="G478" s="27"/>
      <c r="H478" s="27"/>
      <c r="I478" s="27"/>
      <c r="J478" s="34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spans="1:26" ht="13.5" customHeight="1" x14ac:dyDescent="0.2">
      <c r="A479" s="27"/>
      <c r="B479" s="27"/>
      <c r="C479" s="27"/>
      <c r="D479" s="27"/>
      <c r="E479" s="27"/>
      <c r="F479" s="27"/>
      <c r="G479" s="27"/>
      <c r="H479" s="27"/>
      <c r="I479" s="27"/>
      <c r="J479" s="34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spans="1:26" ht="13.5" customHeight="1" x14ac:dyDescent="0.2">
      <c r="A480" s="27"/>
      <c r="B480" s="27"/>
      <c r="C480" s="27"/>
      <c r="D480" s="27"/>
      <c r="E480" s="27"/>
      <c r="F480" s="27"/>
      <c r="G480" s="27"/>
      <c r="H480" s="27"/>
      <c r="I480" s="27"/>
      <c r="J480" s="34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spans="1:26" ht="13.5" customHeight="1" x14ac:dyDescent="0.2">
      <c r="A481" s="27"/>
      <c r="B481" s="27"/>
      <c r="C481" s="27"/>
      <c r="D481" s="27"/>
      <c r="E481" s="27"/>
      <c r="F481" s="27"/>
      <c r="G481" s="27"/>
      <c r="H481" s="27"/>
      <c r="I481" s="27"/>
      <c r="J481" s="34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spans="1:26" ht="13.5" customHeight="1" x14ac:dyDescent="0.2">
      <c r="A482" s="27"/>
      <c r="B482" s="27"/>
      <c r="C482" s="27"/>
      <c r="D482" s="27"/>
      <c r="E482" s="27"/>
      <c r="F482" s="27"/>
      <c r="G482" s="27"/>
      <c r="H482" s="27"/>
      <c r="I482" s="27"/>
      <c r="J482" s="34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spans="1:26" ht="13.5" customHeight="1" x14ac:dyDescent="0.2">
      <c r="A483" s="27"/>
      <c r="B483" s="27"/>
      <c r="C483" s="27"/>
      <c r="D483" s="27"/>
      <c r="E483" s="27"/>
      <c r="F483" s="27"/>
      <c r="G483" s="27"/>
      <c r="H483" s="27"/>
      <c r="I483" s="27"/>
      <c r="J483" s="34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spans="1:26" ht="13.5" customHeight="1" x14ac:dyDescent="0.2">
      <c r="A484" s="27"/>
      <c r="B484" s="27"/>
      <c r="C484" s="27"/>
      <c r="D484" s="27"/>
      <c r="E484" s="27"/>
      <c r="F484" s="27"/>
      <c r="G484" s="27"/>
      <c r="H484" s="27"/>
      <c r="I484" s="27"/>
      <c r="J484" s="34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spans="1:26" ht="13.5" customHeight="1" x14ac:dyDescent="0.2">
      <c r="A485" s="27"/>
      <c r="B485" s="27"/>
      <c r="C485" s="27"/>
      <c r="D485" s="27"/>
      <c r="E485" s="27"/>
      <c r="F485" s="27"/>
      <c r="G485" s="27"/>
      <c r="H485" s="27"/>
      <c r="I485" s="27"/>
      <c r="J485" s="34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spans="1:26" ht="13.5" customHeight="1" x14ac:dyDescent="0.2">
      <c r="A486" s="27"/>
      <c r="B486" s="27"/>
      <c r="C486" s="27"/>
      <c r="D486" s="27"/>
      <c r="E486" s="27"/>
      <c r="F486" s="27"/>
      <c r="G486" s="27"/>
      <c r="H486" s="27"/>
      <c r="I486" s="27"/>
      <c r="J486" s="34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spans="1:26" ht="13.5" customHeight="1" x14ac:dyDescent="0.2">
      <c r="A487" s="27"/>
      <c r="B487" s="27"/>
      <c r="C487" s="27"/>
      <c r="D487" s="27"/>
      <c r="E487" s="27"/>
      <c r="F487" s="27"/>
      <c r="G487" s="27"/>
      <c r="H487" s="27"/>
      <c r="I487" s="27"/>
      <c r="J487" s="34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spans="1:26" ht="13.5" customHeight="1" x14ac:dyDescent="0.2">
      <c r="A488" s="27"/>
      <c r="B488" s="27"/>
      <c r="C488" s="27"/>
      <c r="D488" s="27"/>
      <c r="E488" s="27"/>
      <c r="F488" s="27"/>
      <c r="G488" s="27"/>
      <c r="H488" s="27"/>
      <c r="I488" s="27"/>
      <c r="J488" s="34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spans="1:26" ht="13.5" customHeight="1" x14ac:dyDescent="0.2">
      <c r="A489" s="27"/>
      <c r="B489" s="27"/>
      <c r="C489" s="27"/>
      <c r="D489" s="27"/>
      <c r="E489" s="27"/>
      <c r="F489" s="27"/>
      <c r="G489" s="27"/>
      <c r="H489" s="27"/>
      <c r="I489" s="27"/>
      <c r="J489" s="34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spans="1:26" ht="13.5" customHeight="1" x14ac:dyDescent="0.2">
      <c r="A490" s="27"/>
      <c r="B490" s="27"/>
      <c r="C490" s="27"/>
      <c r="D490" s="27"/>
      <c r="E490" s="27"/>
      <c r="F490" s="27"/>
      <c r="G490" s="27"/>
      <c r="H490" s="27"/>
      <c r="I490" s="27"/>
      <c r="J490" s="34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spans="1:26" ht="13.5" customHeight="1" x14ac:dyDescent="0.2">
      <c r="A491" s="27"/>
      <c r="B491" s="27"/>
      <c r="C491" s="27"/>
      <c r="D491" s="27"/>
      <c r="E491" s="27"/>
      <c r="F491" s="27"/>
      <c r="G491" s="27"/>
      <c r="H491" s="27"/>
      <c r="I491" s="27"/>
      <c r="J491" s="34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spans="1:26" ht="13.5" customHeight="1" x14ac:dyDescent="0.2">
      <c r="A492" s="27"/>
      <c r="B492" s="27"/>
      <c r="C492" s="27"/>
      <c r="D492" s="27"/>
      <c r="E492" s="27"/>
      <c r="F492" s="27"/>
      <c r="G492" s="27"/>
      <c r="H492" s="27"/>
      <c r="I492" s="27"/>
      <c r="J492" s="34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spans="1:26" ht="13.5" customHeight="1" x14ac:dyDescent="0.2">
      <c r="A493" s="27"/>
      <c r="B493" s="27"/>
      <c r="C493" s="27"/>
      <c r="D493" s="27"/>
      <c r="E493" s="27"/>
      <c r="F493" s="27"/>
      <c r="G493" s="27"/>
      <c r="H493" s="27"/>
      <c r="I493" s="27"/>
      <c r="J493" s="34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spans="1:26" ht="13.5" customHeight="1" x14ac:dyDescent="0.2">
      <c r="A494" s="27"/>
      <c r="B494" s="27"/>
      <c r="C494" s="27"/>
      <c r="D494" s="27"/>
      <c r="E494" s="27"/>
      <c r="F494" s="27"/>
      <c r="G494" s="27"/>
      <c r="H494" s="27"/>
      <c r="I494" s="27"/>
      <c r="J494" s="34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spans="1:26" ht="13.5" customHeight="1" x14ac:dyDescent="0.2">
      <c r="A495" s="27"/>
      <c r="B495" s="27"/>
      <c r="C495" s="27"/>
      <c r="D495" s="27"/>
      <c r="E495" s="27"/>
      <c r="F495" s="27"/>
      <c r="G495" s="27"/>
      <c r="H495" s="27"/>
      <c r="I495" s="27"/>
      <c r="J495" s="34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spans="1:26" ht="13.5" customHeight="1" x14ac:dyDescent="0.2">
      <c r="A496" s="27"/>
      <c r="B496" s="27"/>
      <c r="C496" s="27"/>
      <c r="D496" s="27"/>
      <c r="E496" s="27"/>
      <c r="F496" s="27"/>
      <c r="G496" s="27"/>
      <c r="H496" s="27"/>
      <c r="I496" s="27"/>
      <c r="J496" s="34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spans="1:26" ht="13.5" customHeight="1" x14ac:dyDescent="0.2">
      <c r="A497" s="27"/>
      <c r="B497" s="27"/>
      <c r="C497" s="27"/>
      <c r="D497" s="27"/>
      <c r="E497" s="27"/>
      <c r="F497" s="27"/>
      <c r="G497" s="27"/>
      <c r="H497" s="27"/>
      <c r="I497" s="27"/>
      <c r="J497" s="34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spans="1:26" ht="13.5" customHeight="1" x14ac:dyDescent="0.2">
      <c r="A498" s="27"/>
      <c r="B498" s="27"/>
      <c r="C498" s="27"/>
      <c r="D498" s="27"/>
      <c r="E498" s="27"/>
      <c r="F498" s="27"/>
      <c r="G498" s="27"/>
      <c r="H498" s="27"/>
      <c r="I498" s="27"/>
      <c r="J498" s="34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spans="1:26" ht="13.5" customHeight="1" x14ac:dyDescent="0.2">
      <c r="A499" s="27"/>
      <c r="B499" s="27"/>
      <c r="C499" s="27"/>
      <c r="D499" s="27"/>
      <c r="E499" s="27"/>
      <c r="F499" s="27"/>
      <c r="G499" s="27"/>
      <c r="H499" s="27"/>
      <c r="I499" s="27"/>
      <c r="J499" s="34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spans="1:26" ht="13.5" customHeight="1" x14ac:dyDescent="0.2">
      <c r="A500" s="27"/>
      <c r="B500" s="27"/>
      <c r="C500" s="27"/>
      <c r="D500" s="27"/>
      <c r="E500" s="27"/>
      <c r="F500" s="27"/>
      <c r="G500" s="27"/>
      <c r="H500" s="27"/>
      <c r="I500" s="27"/>
      <c r="J500" s="34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spans="1:26" ht="13.5" customHeight="1" x14ac:dyDescent="0.2">
      <c r="A501" s="27"/>
      <c r="B501" s="27"/>
      <c r="C501" s="27"/>
      <c r="D501" s="27"/>
      <c r="E501" s="27"/>
      <c r="F501" s="27"/>
      <c r="G501" s="27"/>
      <c r="H501" s="27"/>
      <c r="I501" s="27"/>
      <c r="J501" s="34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spans="1:26" ht="13.5" customHeight="1" x14ac:dyDescent="0.2">
      <c r="A502" s="27"/>
      <c r="B502" s="27"/>
      <c r="C502" s="27"/>
      <c r="D502" s="27"/>
      <c r="E502" s="27"/>
      <c r="F502" s="27"/>
      <c r="G502" s="27"/>
      <c r="H502" s="27"/>
      <c r="I502" s="27"/>
      <c r="J502" s="34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spans="1:26" ht="13.5" customHeight="1" x14ac:dyDescent="0.2">
      <c r="A503" s="27"/>
      <c r="B503" s="27"/>
      <c r="C503" s="27"/>
      <c r="D503" s="27"/>
      <c r="E503" s="27"/>
      <c r="F503" s="27"/>
      <c r="G503" s="27"/>
      <c r="H503" s="27"/>
      <c r="I503" s="27"/>
      <c r="J503" s="34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spans="1:26" ht="13.5" customHeight="1" x14ac:dyDescent="0.2">
      <c r="A504" s="27"/>
      <c r="B504" s="27"/>
      <c r="C504" s="27"/>
      <c r="D504" s="27"/>
      <c r="E504" s="27"/>
      <c r="F504" s="27"/>
      <c r="G504" s="27"/>
      <c r="H504" s="27"/>
      <c r="I504" s="27"/>
      <c r="J504" s="34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spans="1:26" ht="13.5" customHeight="1" x14ac:dyDescent="0.2">
      <c r="A505" s="27"/>
      <c r="B505" s="27"/>
      <c r="C505" s="27"/>
      <c r="D505" s="27"/>
      <c r="E505" s="27"/>
      <c r="F505" s="27"/>
      <c r="G505" s="27"/>
      <c r="H505" s="27"/>
      <c r="I505" s="27"/>
      <c r="J505" s="34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spans="1:26" ht="13.5" customHeight="1" x14ac:dyDescent="0.2">
      <c r="A506" s="27"/>
      <c r="B506" s="27"/>
      <c r="C506" s="27"/>
      <c r="D506" s="27"/>
      <c r="E506" s="27"/>
      <c r="F506" s="27"/>
      <c r="G506" s="27"/>
      <c r="H506" s="27"/>
      <c r="I506" s="27"/>
      <c r="J506" s="34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spans="1:26" ht="13.5" customHeight="1" x14ac:dyDescent="0.2">
      <c r="A507" s="27"/>
      <c r="B507" s="27"/>
      <c r="C507" s="27"/>
      <c r="D507" s="27"/>
      <c r="E507" s="27"/>
      <c r="F507" s="27"/>
      <c r="G507" s="27"/>
      <c r="H507" s="27"/>
      <c r="I507" s="27"/>
      <c r="J507" s="34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spans="1:26" ht="13.5" customHeight="1" x14ac:dyDescent="0.2">
      <c r="A508" s="27"/>
      <c r="B508" s="27"/>
      <c r="C508" s="27"/>
      <c r="D508" s="27"/>
      <c r="E508" s="27"/>
      <c r="F508" s="27"/>
      <c r="G508" s="27"/>
      <c r="H508" s="27"/>
      <c r="I508" s="27"/>
      <c r="J508" s="34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spans="1:26" ht="13.5" customHeight="1" x14ac:dyDescent="0.2">
      <c r="A509" s="27"/>
      <c r="B509" s="27"/>
      <c r="C509" s="27"/>
      <c r="D509" s="27"/>
      <c r="E509" s="27"/>
      <c r="F509" s="27"/>
      <c r="G509" s="27"/>
      <c r="H509" s="27"/>
      <c r="I509" s="27"/>
      <c r="J509" s="34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spans="1:26" ht="13.5" customHeight="1" x14ac:dyDescent="0.2">
      <c r="A510" s="27"/>
      <c r="B510" s="27"/>
      <c r="C510" s="27"/>
      <c r="D510" s="27"/>
      <c r="E510" s="27"/>
      <c r="F510" s="27"/>
      <c r="G510" s="27"/>
      <c r="H510" s="27"/>
      <c r="I510" s="27"/>
      <c r="J510" s="34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spans="1:26" ht="13.5" customHeight="1" x14ac:dyDescent="0.2">
      <c r="A511" s="27"/>
      <c r="B511" s="27"/>
      <c r="C511" s="27"/>
      <c r="D511" s="27"/>
      <c r="E511" s="27"/>
      <c r="F511" s="27"/>
      <c r="G511" s="27"/>
      <c r="H511" s="27"/>
      <c r="I511" s="27"/>
      <c r="J511" s="34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spans="1:26" ht="13.5" customHeight="1" x14ac:dyDescent="0.2">
      <c r="A512" s="27"/>
      <c r="B512" s="27"/>
      <c r="C512" s="27"/>
      <c r="D512" s="27"/>
      <c r="E512" s="27"/>
      <c r="F512" s="27"/>
      <c r="G512" s="27"/>
      <c r="H512" s="27"/>
      <c r="I512" s="27"/>
      <c r="J512" s="34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spans="1:26" ht="13.5" customHeight="1" x14ac:dyDescent="0.2">
      <c r="A513" s="27"/>
      <c r="B513" s="27"/>
      <c r="C513" s="27"/>
      <c r="D513" s="27"/>
      <c r="E513" s="27"/>
      <c r="F513" s="27"/>
      <c r="G513" s="27"/>
      <c r="H513" s="27"/>
      <c r="I513" s="27"/>
      <c r="J513" s="34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spans="1:26" ht="13.5" customHeight="1" x14ac:dyDescent="0.2">
      <c r="A514" s="27"/>
      <c r="B514" s="27"/>
      <c r="C514" s="27"/>
      <c r="D514" s="27"/>
      <c r="E514" s="27"/>
      <c r="F514" s="27"/>
      <c r="G514" s="27"/>
      <c r="H514" s="27"/>
      <c r="I514" s="27"/>
      <c r="J514" s="34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spans="1:26" ht="13.5" customHeight="1" x14ac:dyDescent="0.2">
      <c r="A515" s="27"/>
      <c r="B515" s="27"/>
      <c r="C515" s="27"/>
      <c r="D515" s="27"/>
      <c r="E515" s="27"/>
      <c r="F515" s="27"/>
      <c r="G515" s="27"/>
      <c r="H515" s="27"/>
      <c r="I515" s="27"/>
      <c r="J515" s="34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spans="1:26" ht="13.5" customHeight="1" x14ac:dyDescent="0.2">
      <c r="A516" s="27"/>
      <c r="B516" s="27"/>
      <c r="C516" s="27"/>
      <c r="D516" s="27"/>
      <c r="E516" s="27"/>
      <c r="F516" s="27"/>
      <c r="G516" s="27"/>
      <c r="H516" s="27"/>
      <c r="I516" s="27"/>
      <c r="J516" s="34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spans="1:26" ht="13.5" customHeight="1" x14ac:dyDescent="0.2">
      <c r="A517" s="27"/>
      <c r="B517" s="27"/>
      <c r="C517" s="27"/>
      <c r="D517" s="27"/>
      <c r="E517" s="27"/>
      <c r="F517" s="27"/>
      <c r="G517" s="27"/>
      <c r="H517" s="27"/>
      <c r="I517" s="27"/>
      <c r="J517" s="34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spans="1:26" ht="13.5" customHeight="1" x14ac:dyDescent="0.2">
      <c r="A518" s="27"/>
      <c r="B518" s="27"/>
      <c r="C518" s="27"/>
      <c r="D518" s="27"/>
      <c r="E518" s="27"/>
      <c r="F518" s="27"/>
      <c r="G518" s="27"/>
      <c r="H518" s="27"/>
      <c r="I518" s="27"/>
      <c r="J518" s="34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spans="1:26" ht="13.5" customHeight="1" x14ac:dyDescent="0.2">
      <c r="A519" s="27"/>
      <c r="B519" s="27"/>
      <c r="C519" s="27"/>
      <c r="D519" s="27"/>
      <c r="E519" s="27"/>
      <c r="F519" s="27"/>
      <c r="G519" s="27"/>
      <c r="H519" s="27"/>
      <c r="I519" s="27"/>
      <c r="J519" s="34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spans="1:26" ht="13.5" customHeight="1" x14ac:dyDescent="0.2">
      <c r="A520" s="27"/>
      <c r="B520" s="27"/>
      <c r="C520" s="27"/>
      <c r="D520" s="27"/>
      <c r="E520" s="27"/>
      <c r="F520" s="27"/>
      <c r="G520" s="27"/>
      <c r="H520" s="27"/>
      <c r="I520" s="27"/>
      <c r="J520" s="34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spans="1:26" ht="13.5" customHeight="1" x14ac:dyDescent="0.2">
      <c r="A521" s="27"/>
      <c r="B521" s="27"/>
      <c r="C521" s="27"/>
      <c r="D521" s="27"/>
      <c r="E521" s="27"/>
      <c r="F521" s="27"/>
      <c r="G521" s="27"/>
      <c r="H521" s="27"/>
      <c r="I521" s="27"/>
      <c r="J521" s="34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spans="1:26" ht="13.5" customHeight="1" x14ac:dyDescent="0.2">
      <c r="A522" s="27"/>
      <c r="B522" s="27"/>
      <c r="C522" s="27"/>
      <c r="D522" s="27"/>
      <c r="E522" s="27"/>
      <c r="F522" s="27"/>
      <c r="G522" s="27"/>
      <c r="H522" s="27"/>
      <c r="I522" s="27"/>
      <c r="J522" s="34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spans="1:26" ht="13.5" customHeight="1" x14ac:dyDescent="0.2">
      <c r="A523" s="27"/>
      <c r="B523" s="27"/>
      <c r="C523" s="27"/>
      <c r="D523" s="27"/>
      <c r="E523" s="27"/>
      <c r="F523" s="27"/>
      <c r="G523" s="27"/>
      <c r="H523" s="27"/>
      <c r="I523" s="27"/>
      <c r="J523" s="34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spans="1:26" ht="13.5" customHeight="1" x14ac:dyDescent="0.2">
      <c r="A524" s="27"/>
      <c r="B524" s="27"/>
      <c r="C524" s="27"/>
      <c r="D524" s="27"/>
      <c r="E524" s="27"/>
      <c r="F524" s="27"/>
      <c r="G524" s="27"/>
      <c r="H524" s="27"/>
      <c r="I524" s="27"/>
      <c r="J524" s="34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spans="1:26" ht="13.5" customHeight="1" x14ac:dyDescent="0.2">
      <c r="A525" s="27"/>
      <c r="B525" s="27"/>
      <c r="C525" s="27"/>
      <c r="D525" s="27"/>
      <c r="E525" s="27"/>
      <c r="F525" s="27"/>
      <c r="G525" s="27"/>
      <c r="H525" s="27"/>
      <c r="I525" s="27"/>
      <c r="J525" s="34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spans="1:26" ht="13.5" customHeight="1" x14ac:dyDescent="0.2">
      <c r="A526" s="27"/>
      <c r="B526" s="27"/>
      <c r="C526" s="27"/>
      <c r="D526" s="27"/>
      <c r="E526" s="27"/>
      <c r="F526" s="27"/>
      <c r="G526" s="27"/>
      <c r="H526" s="27"/>
      <c r="I526" s="27"/>
      <c r="J526" s="34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spans="1:26" ht="13.5" customHeight="1" x14ac:dyDescent="0.2">
      <c r="A527" s="27"/>
      <c r="B527" s="27"/>
      <c r="C527" s="27"/>
      <c r="D527" s="27"/>
      <c r="E527" s="27"/>
      <c r="F527" s="27"/>
      <c r="G527" s="27"/>
      <c r="H527" s="27"/>
      <c r="I527" s="27"/>
      <c r="J527" s="34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spans="1:26" ht="13.5" customHeight="1" x14ac:dyDescent="0.2">
      <c r="A528" s="27"/>
      <c r="B528" s="27"/>
      <c r="C528" s="27"/>
      <c r="D528" s="27"/>
      <c r="E528" s="27"/>
      <c r="F528" s="27"/>
      <c r="G528" s="27"/>
      <c r="H528" s="27"/>
      <c r="I528" s="27"/>
      <c r="J528" s="34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spans="1:26" ht="13.5" customHeight="1" x14ac:dyDescent="0.2">
      <c r="A529" s="27"/>
      <c r="B529" s="27"/>
      <c r="C529" s="27"/>
      <c r="D529" s="27"/>
      <c r="E529" s="27"/>
      <c r="F529" s="27"/>
      <c r="G529" s="27"/>
      <c r="H529" s="27"/>
      <c r="I529" s="27"/>
      <c r="J529" s="34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spans="1:26" ht="13.5" customHeight="1" x14ac:dyDescent="0.2">
      <c r="A530" s="27"/>
      <c r="B530" s="27"/>
      <c r="C530" s="27"/>
      <c r="D530" s="27"/>
      <c r="E530" s="27"/>
      <c r="F530" s="27"/>
      <c r="G530" s="27"/>
      <c r="H530" s="27"/>
      <c r="I530" s="27"/>
      <c r="J530" s="34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spans="1:26" ht="13.5" customHeight="1" x14ac:dyDescent="0.2">
      <c r="A531" s="27"/>
      <c r="B531" s="27"/>
      <c r="C531" s="27"/>
      <c r="D531" s="27"/>
      <c r="E531" s="27"/>
      <c r="F531" s="27"/>
      <c r="G531" s="27"/>
      <c r="H531" s="27"/>
      <c r="I531" s="27"/>
      <c r="J531" s="34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spans="1:26" ht="13.5" customHeight="1" x14ac:dyDescent="0.2">
      <c r="A532" s="27"/>
      <c r="B532" s="27"/>
      <c r="C532" s="27"/>
      <c r="D532" s="27"/>
      <c r="E532" s="27"/>
      <c r="F532" s="27"/>
      <c r="G532" s="27"/>
      <c r="H532" s="27"/>
      <c r="I532" s="27"/>
      <c r="J532" s="34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spans="1:26" ht="13.5" customHeight="1" x14ac:dyDescent="0.2">
      <c r="A533" s="27"/>
      <c r="B533" s="27"/>
      <c r="C533" s="27"/>
      <c r="D533" s="27"/>
      <c r="E533" s="27"/>
      <c r="F533" s="27"/>
      <c r="G533" s="27"/>
      <c r="H533" s="27"/>
      <c r="I533" s="27"/>
      <c r="J533" s="34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spans="1:26" ht="13.5" customHeight="1" x14ac:dyDescent="0.2">
      <c r="A534" s="27"/>
      <c r="B534" s="27"/>
      <c r="C534" s="27"/>
      <c r="D534" s="27"/>
      <c r="E534" s="27"/>
      <c r="F534" s="27"/>
      <c r="G534" s="27"/>
      <c r="H534" s="27"/>
      <c r="I534" s="27"/>
      <c r="J534" s="34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spans="1:26" ht="13.5" customHeight="1" x14ac:dyDescent="0.2">
      <c r="A535" s="27"/>
      <c r="B535" s="27"/>
      <c r="C535" s="27"/>
      <c r="D535" s="27"/>
      <c r="E535" s="27"/>
      <c r="F535" s="27"/>
      <c r="G535" s="27"/>
      <c r="H535" s="27"/>
      <c r="I535" s="27"/>
      <c r="J535" s="34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spans="1:26" ht="13.5" customHeight="1" x14ac:dyDescent="0.2">
      <c r="A536" s="27"/>
      <c r="B536" s="27"/>
      <c r="C536" s="27"/>
      <c r="D536" s="27"/>
      <c r="E536" s="27"/>
      <c r="F536" s="27"/>
      <c r="G536" s="27"/>
      <c r="H536" s="27"/>
      <c r="I536" s="27"/>
      <c r="J536" s="34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spans="1:26" ht="13.5" customHeight="1" x14ac:dyDescent="0.2">
      <c r="A537" s="27"/>
      <c r="B537" s="27"/>
      <c r="C537" s="27"/>
      <c r="D537" s="27"/>
      <c r="E537" s="27"/>
      <c r="F537" s="27"/>
      <c r="G537" s="27"/>
      <c r="H537" s="27"/>
      <c r="I537" s="27"/>
      <c r="J537" s="34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spans="1:26" ht="13.5" customHeight="1" x14ac:dyDescent="0.2">
      <c r="A538" s="27"/>
      <c r="B538" s="27"/>
      <c r="C538" s="27"/>
      <c r="D538" s="27"/>
      <c r="E538" s="27"/>
      <c r="F538" s="27"/>
      <c r="G538" s="27"/>
      <c r="H538" s="27"/>
      <c r="I538" s="27"/>
      <c r="J538" s="34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spans="1:26" ht="13.5" customHeight="1" x14ac:dyDescent="0.2">
      <c r="A539" s="27"/>
      <c r="B539" s="27"/>
      <c r="C539" s="27"/>
      <c r="D539" s="27"/>
      <c r="E539" s="27"/>
      <c r="F539" s="27"/>
      <c r="G539" s="27"/>
      <c r="H539" s="27"/>
      <c r="I539" s="27"/>
      <c r="J539" s="34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spans="1:26" ht="13.5" customHeight="1" x14ac:dyDescent="0.2">
      <c r="A540" s="27"/>
      <c r="B540" s="27"/>
      <c r="C540" s="27"/>
      <c r="D540" s="27"/>
      <c r="E540" s="27"/>
      <c r="F540" s="27"/>
      <c r="G540" s="27"/>
      <c r="H540" s="27"/>
      <c r="I540" s="27"/>
      <c r="J540" s="34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spans="1:26" ht="13.5" customHeight="1" x14ac:dyDescent="0.2">
      <c r="A541" s="27"/>
      <c r="B541" s="27"/>
      <c r="C541" s="27"/>
      <c r="D541" s="27"/>
      <c r="E541" s="27"/>
      <c r="F541" s="27"/>
      <c r="G541" s="27"/>
      <c r="H541" s="27"/>
      <c r="I541" s="27"/>
      <c r="J541" s="34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spans="1:26" ht="13.5" customHeight="1" x14ac:dyDescent="0.2">
      <c r="A542" s="27"/>
      <c r="B542" s="27"/>
      <c r="C542" s="27"/>
      <c r="D542" s="27"/>
      <c r="E542" s="27"/>
      <c r="F542" s="27"/>
      <c r="G542" s="27"/>
      <c r="H542" s="27"/>
      <c r="I542" s="27"/>
      <c r="J542" s="34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spans="1:26" ht="13.5" customHeight="1" x14ac:dyDescent="0.2">
      <c r="A543" s="27"/>
      <c r="B543" s="27"/>
      <c r="C543" s="27"/>
      <c r="D543" s="27"/>
      <c r="E543" s="27"/>
      <c r="F543" s="27"/>
      <c r="G543" s="27"/>
      <c r="H543" s="27"/>
      <c r="I543" s="27"/>
      <c r="J543" s="34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spans="1:26" ht="13.5" customHeight="1" x14ac:dyDescent="0.2">
      <c r="A544" s="27"/>
      <c r="B544" s="27"/>
      <c r="C544" s="27"/>
      <c r="D544" s="27"/>
      <c r="E544" s="27"/>
      <c r="F544" s="27"/>
      <c r="G544" s="27"/>
      <c r="H544" s="27"/>
      <c r="I544" s="27"/>
      <c r="J544" s="34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spans="1:26" ht="13.5" customHeight="1" x14ac:dyDescent="0.2">
      <c r="A545" s="27"/>
      <c r="B545" s="27"/>
      <c r="C545" s="27"/>
      <c r="D545" s="27"/>
      <c r="E545" s="27"/>
      <c r="F545" s="27"/>
      <c r="G545" s="27"/>
      <c r="H545" s="27"/>
      <c r="I545" s="27"/>
      <c r="J545" s="34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spans="1:26" ht="13.5" customHeight="1" x14ac:dyDescent="0.2">
      <c r="A546" s="27"/>
      <c r="B546" s="27"/>
      <c r="C546" s="27"/>
      <c r="D546" s="27"/>
      <c r="E546" s="27"/>
      <c r="F546" s="27"/>
      <c r="G546" s="27"/>
      <c r="H546" s="27"/>
      <c r="I546" s="27"/>
      <c r="J546" s="34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spans="1:26" ht="13.5" customHeight="1" x14ac:dyDescent="0.2">
      <c r="A547" s="27"/>
      <c r="B547" s="27"/>
      <c r="C547" s="27"/>
      <c r="D547" s="27"/>
      <c r="E547" s="27"/>
      <c r="F547" s="27"/>
      <c r="G547" s="27"/>
      <c r="H547" s="27"/>
      <c r="I547" s="27"/>
      <c r="J547" s="34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spans="1:26" ht="13.5" customHeight="1" x14ac:dyDescent="0.2">
      <c r="A548" s="27"/>
      <c r="B548" s="27"/>
      <c r="C548" s="27"/>
      <c r="D548" s="27"/>
      <c r="E548" s="27"/>
      <c r="F548" s="27"/>
      <c r="G548" s="27"/>
      <c r="H548" s="27"/>
      <c r="I548" s="27"/>
      <c r="J548" s="34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spans="1:26" ht="13.5" customHeight="1" x14ac:dyDescent="0.2">
      <c r="A549" s="27"/>
      <c r="B549" s="27"/>
      <c r="C549" s="27"/>
      <c r="D549" s="27"/>
      <c r="E549" s="27"/>
      <c r="F549" s="27"/>
      <c r="G549" s="27"/>
      <c r="H549" s="27"/>
      <c r="I549" s="27"/>
      <c r="J549" s="34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spans="1:26" ht="13.5" customHeight="1" x14ac:dyDescent="0.2">
      <c r="A550" s="27"/>
      <c r="B550" s="27"/>
      <c r="C550" s="27"/>
      <c r="D550" s="27"/>
      <c r="E550" s="27"/>
      <c r="F550" s="27"/>
      <c r="G550" s="27"/>
      <c r="H550" s="27"/>
      <c r="I550" s="27"/>
      <c r="J550" s="34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spans="1:26" ht="13.5" customHeight="1" x14ac:dyDescent="0.2">
      <c r="A551" s="27"/>
      <c r="B551" s="27"/>
      <c r="C551" s="27"/>
      <c r="D551" s="27"/>
      <c r="E551" s="27"/>
      <c r="F551" s="27"/>
      <c r="G551" s="27"/>
      <c r="H551" s="27"/>
      <c r="I551" s="27"/>
      <c r="J551" s="34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spans="1:26" ht="13.5" customHeight="1" x14ac:dyDescent="0.2">
      <c r="A552" s="27"/>
      <c r="B552" s="27"/>
      <c r="C552" s="27"/>
      <c r="D552" s="27"/>
      <c r="E552" s="27"/>
      <c r="F552" s="27"/>
      <c r="G552" s="27"/>
      <c r="H552" s="27"/>
      <c r="I552" s="27"/>
      <c r="J552" s="34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spans="1:26" ht="13.5" customHeight="1" x14ac:dyDescent="0.2">
      <c r="A553" s="27"/>
      <c r="B553" s="27"/>
      <c r="C553" s="27"/>
      <c r="D553" s="27"/>
      <c r="E553" s="27"/>
      <c r="F553" s="27"/>
      <c r="G553" s="27"/>
      <c r="H553" s="27"/>
      <c r="I553" s="27"/>
      <c r="J553" s="34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spans="1:26" ht="13.5" customHeight="1" x14ac:dyDescent="0.2">
      <c r="A554" s="27"/>
      <c r="B554" s="27"/>
      <c r="C554" s="27"/>
      <c r="D554" s="27"/>
      <c r="E554" s="27"/>
      <c r="F554" s="27"/>
      <c r="G554" s="27"/>
      <c r="H554" s="27"/>
      <c r="I554" s="27"/>
      <c r="J554" s="34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spans="1:26" ht="13.5" customHeight="1" x14ac:dyDescent="0.2">
      <c r="A555" s="27"/>
      <c r="B555" s="27"/>
      <c r="C555" s="27"/>
      <c r="D555" s="27"/>
      <c r="E555" s="27"/>
      <c r="F555" s="27"/>
      <c r="G555" s="27"/>
      <c r="H555" s="27"/>
      <c r="I555" s="27"/>
      <c r="J555" s="34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spans="1:26" ht="13.5" customHeight="1" x14ac:dyDescent="0.2">
      <c r="A556" s="27"/>
      <c r="B556" s="27"/>
      <c r="C556" s="27"/>
      <c r="D556" s="27"/>
      <c r="E556" s="27"/>
      <c r="F556" s="27"/>
      <c r="G556" s="27"/>
      <c r="H556" s="27"/>
      <c r="I556" s="27"/>
      <c r="J556" s="34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spans="1:26" ht="13.5" customHeight="1" x14ac:dyDescent="0.2">
      <c r="A557" s="27"/>
      <c r="B557" s="27"/>
      <c r="C557" s="27"/>
      <c r="D557" s="27"/>
      <c r="E557" s="27"/>
      <c r="F557" s="27"/>
      <c r="G557" s="27"/>
      <c r="H557" s="27"/>
      <c r="I557" s="27"/>
      <c r="J557" s="34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spans="1:26" ht="13.5" customHeight="1" x14ac:dyDescent="0.2">
      <c r="A558" s="27"/>
      <c r="B558" s="27"/>
      <c r="C558" s="27"/>
      <c r="D558" s="27"/>
      <c r="E558" s="27"/>
      <c r="F558" s="27"/>
      <c r="G558" s="27"/>
      <c r="H558" s="27"/>
      <c r="I558" s="27"/>
      <c r="J558" s="34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spans="1:26" ht="13.5" customHeight="1" x14ac:dyDescent="0.2">
      <c r="A559" s="27"/>
      <c r="B559" s="27"/>
      <c r="C559" s="27"/>
      <c r="D559" s="27"/>
      <c r="E559" s="27"/>
      <c r="F559" s="27"/>
      <c r="G559" s="27"/>
      <c r="H559" s="27"/>
      <c r="I559" s="27"/>
      <c r="J559" s="34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spans="1:26" ht="13.5" customHeight="1" x14ac:dyDescent="0.2">
      <c r="A560" s="27"/>
      <c r="B560" s="27"/>
      <c r="C560" s="27"/>
      <c r="D560" s="27"/>
      <c r="E560" s="27"/>
      <c r="F560" s="27"/>
      <c r="G560" s="27"/>
      <c r="H560" s="27"/>
      <c r="I560" s="27"/>
      <c r="J560" s="34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spans="1:26" ht="13.5" customHeight="1" x14ac:dyDescent="0.2">
      <c r="A561" s="27"/>
      <c r="B561" s="27"/>
      <c r="C561" s="27"/>
      <c r="D561" s="27"/>
      <c r="E561" s="27"/>
      <c r="F561" s="27"/>
      <c r="G561" s="27"/>
      <c r="H561" s="27"/>
      <c r="I561" s="27"/>
      <c r="J561" s="34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spans="1:26" ht="13.5" customHeight="1" x14ac:dyDescent="0.2">
      <c r="A562" s="27"/>
      <c r="B562" s="27"/>
      <c r="C562" s="27"/>
      <c r="D562" s="27"/>
      <c r="E562" s="27"/>
      <c r="F562" s="27"/>
      <c r="G562" s="27"/>
      <c r="H562" s="27"/>
      <c r="I562" s="27"/>
      <c r="J562" s="34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spans="1:26" ht="13.5" customHeight="1" x14ac:dyDescent="0.2">
      <c r="A563" s="27"/>
      <c r="B563" s="27"/>
      <c r="C563" s="27"/>
      <c r="D563" s="27"/>
      <c r="E563" s="27"/>
      <c r="F563" s="27"/>
      <c r="G563" s="27"/>
      <c r="H563" s="27"/>
      <c r="I563" s="27"/>
      <c r="J563" s="34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spans="1:26" ht="13.5" customHeight="1" x14ac:dyDescent="0.2">
      <c r="A564" s="27"/>
      <c r="B564" s="27"/>
      <c r="C564" s="27"/>
      <c r="D564" s="27"/>
      <c r="E564" s="27"/>
      <c r="F564" s="27"/>
      <c r="G564" s="27"/>
      <c r="H564" s="27"/>
      <c r="I564" s="27"/>
      <c r="J564" s="34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spans="1:26" ht="13.5" customHeight="1" x14ac:dyDescent="0.2">
      <c r="A565" s="27"/>
      <c r="B565" s="27"/>
      <c r="C565" s="27"/>
      <c r="D565" s="27"/>
      <c r="E565" s="27"/>
      <c r="F565" s="27"/>
      <c r="G565" s="27"/>
      <c r="H565" s="27"/>
      <c r="I565" s="27"/>
      <c r="J565" s="34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spans="1:26" ht="13.5" customHeight="1" x14ac:dyDescent="0.2">
      <c r="A566" s="27"/>
      <c r="B566" s="27"/>
      <c r="C566" s="27"/>
      <c r="D566" s="27"/>
      <c r="E566" s="27"/>
      <c r="F566" s="27"/>
      <c r="G566" s="27"/>
      <c r="H566" s="27"/>
      <c r="I566" s="27"/>
      <c r="J566" s="34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spans="1:26" ht="13.5" customHeight="1" x14ac:dyDescent="0.2">
      <c r="A567" s="27"/>
      <c r="B567" s="27"/>
      <c r="C567" s="27"/>
      <c r="D567" s="27"/>
      <c r="E567" s="27"/>
      <c r="F567" s="27"/>
      <c r="G567" s="27"/>
      <c r="H567" s="27"/>
      <c r="I567" s="27"/>
      <c r="J567" s="34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spans="1:26" ht="13.5" customHeight="1" x14ac:dyDescent="0.2">
      <c r="A568" s="27"/>
      <c r="B568" s="27"/>
      <c r="C568" s="27"/>
      <c r="D568" s="27"/>
      <c r="E568" s="27"/>
      <c r="F568" s="27"/>
      <c r="G568" s="27"/>
      <c r="H568" s="27"/>
      <c r="I568" s="27"/>
      <c r="J568" s="34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spans="1:26" ht="13.5" customHeight="1" x14ac:dyDescent="0.2">
      <c r="A569" s="27"/>
      <c r="B569" s="27"/>
      <c r="C569" s="27"/>
      <c r="D569" s="27"/>
      <c r="E569" s="27"/>
      <c r="F569" s="27"/>
      <c r="G569" s="27"/>
      <c r="H569" s="27"/>
      <c r="I569" s="27"/>
      <c r="J569" s="34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spans="1:26" ht="13.5" customHeight="1" x14ac:dyDescent="0.2">
      <c r="A570" s="27"/>
      <c r="B570" s="27"/>
      <c r="C570" s="27"/>
      <c r="D570" s="27"/>
      <c r="E570" s="27"/>
      <c r="F570" s="27"/>
      <c r="G570" s="27"/>
      <c r="H570" s="27"/>
      <c r="I570" s="27"/>
      <c r="J570" s="34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spans="1:26" ht="13.5" customHeight="1" x14ac:dyDescent="0.2">
      <c r="A571" s="27"/>
      <c r="B571" s="27"/>
      <c r="C571" s="27"/>
      <c r="D571" s="27"/>
      <c r="E571" s="27"/>
      <c r="F571" s="27"/>
      <c r="G571" s="27"/>
      <c r="H571" s="27"/>
      <c r="I571" s="27"/>
      <c r="J571" s="34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spans="1:26" ht="13.5" customHeight="1" x14ac:dyDescent="0.2">
      <c r="A572" s="27"/>
      <c r="B572" s="27"/>
      <c r="C572" s="27"/>
      <c r="D572" s="27"/>
      <c r="E572" s="27"/>
      <c r="F572" s="27"/>
      <c r="G572" s="27"/>
      <c r="H572" s="27"/>
      <c r="I572" s="27"/>
      <c r="J572" s="34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spans="1:26" ht="13.5" customHeight="1" x14ac:dyDescent="0.2">
      <c r="A573" s="27"/>
      <c r="B573" s="27"/>
      <c r="C573" s="27"/>
      <c r="D573" s="27"/>
      <c r="E573" s="27"/>
      <c r="F573" s="27"/>
      <c r="G573" s="27"/>
      <c r="H573" s="27"/>
      <c r="I573" s="27"/>
      <c r="J573" s="34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spans="1:26" ht="13.5" customHeight="1" x14ac:dyDescent="0.2">
      <c r="A574" s="27"/>
      <c r="B574" s="27"/>
      <c r="C574" s="27"/>
      <c r="D574" s="27"/>
      <c r="E574" s="27"/>
      <c r="F574" s="27"/>
      <c r="G574" s="27"/>
      <c r="H574" s="27"/>
      <c r="I574" s="27"/>
      <c r="J574" s="34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spans="1:26" ht="13.5" customHeight="1" x14ac:dyDescent="0.2">
      <c r="A575" s="27"/>
      <c r="B575" s="27"/>
      <c r="C575" s="27"/>
      <c r="D575" s="27"/>
      <c r="E575" s="27"/>
      <c r="F575" s="27"/>
      <c r="G575" s="27"/>
      <c r="H575" s="27"/>
      <c r="I575" s="27"/>
      <c r="J575" s="34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spans="1:26" ht="13.5" customHeight="1" x14ac:dyDescent="0.2">
      <c r="A576" s="27"/>
      <c r="B576" s="27"/>
      <c r="C576" s="27"/>
      <c r="D576" s="27"/>
      <c r="E576" s="27"/>
      <c r="F576" s="27"/>
      <c r="G576" s="27"/>
      <c r="H576" s="27"/>
      <c r="I576" s="27"/>
      <c r="J576" s="34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spans="1:26" ht="13.5" customHeight="1" x14ac:dyDescent="0.2">
      <c r="A577" s="27"/>
      <c r="B577" s="27"/>
      <c r="C577" s="27"/>
      <c r="D577" s="27"/>
      <c r="E577" s="27"/>
      <c r="F577" s="27"/>
      <c r="G577" s="27"/>
      <c r="H577" s="27"/>
      <c r="I577" s="27"/>
      <c r="J577" s="34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spans="1:26" ht="13.5" customHeight="1" x14ac:dyDescent="0.2">
      <c r="A578" s="27"/>
      <c r="B578" s="27"/>
      <c r="C578" s="27"/>
      <c r="D578" s="27"/>
      <c r="E578" s="27"/>
      <c r="F578" s="27"/>
      <c r="G578" s="27"/>
      <c r="H578" s="27"/>
      <c r="I578" s="27"/>
      <c r="J578" s="34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spans="1:26" ht="13.5" customHeight="1" x14ac:dyDescent="0.2">
      <c r="A579" s="27"/>
      <c r="B579" s="27"/>
      <c r="C579" s="27"/>
      <c r="D579" s="27"/>
      <c r="E579" s="27"/>
      <c r="F579" s="27"/>
      <c r="G579" s="27"/>
      <c r="H579" s="27"/>
      <c r="I579" s="27"/>
      <c r="J579" s="34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spans="1:26" ht="13.5" customHeight="1" x14ac:dyDescent="0.2">
      <c r="A580" s="27"/>
      <c r="B580" s="27"/>
      <c r="C580" s="27"/>
      <c r="D580" s="27"/>
      <c r="E580" s="27"/>
      <c r="F580" s="27"/>
      <c r="G580" s="27"/>
      <c r="H580" s="27"/>
      <c r="I580" s="27"/>
      <c r="J580" s="34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spans="1:26" ht="13.5" customHeight="1" x14ac:dyDescent="0.2">
      <c r="A581" s="27"/>
      <c r="B581" s="27"/>
      <c r="C581" s="27"/>
      <c r="D581" s="27"/>
      <c r="E581" s="27"/>
      <c r="F581" s="27"/>
      <c r="G581" s="27"/>
      <c r="H581" s="27"/>
      <c r="I581" s="27"/>
      <c r="J581" s="34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spans="1:26" ht="13.5" customHeight="1" x14ac:dyDescent="0.2">
      <c r="A582" s="27"/>
      <c r="B582" s="27"/>
      <c r="C582" s="27"/>
      <c r="D582" s="27"/>
      <c r="E582" s="27"/>
      <c r="F582" s="27"/>
      <c r="G582" s="27"/>
      <c r="H582" s="27"/>
      <c r="I582" s="27"/>
      <c r="J582" s="34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spans="1:26" ht="13.5" customHeight="1" x14ac:dyDescent="0.2">
      <c r="A583" s="27"/>
      <c r="B583" s="27"/>
      <c r="C583" s="27"/>
      <c r="D583" s="27"/>
      <c r="E583" s="27"/>
      <c r="F583" s="27"/>
      <c r="G583" s="27"/>
      <c r="H583" s="27"/>
      <c r="I583" s="27"/>
      <c r="J583" s="34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spans="1:26" ht="13.5" customHeight="1" x14ac:dyDescent="0.2">
      <c r="A584" s="27"/>
      <c r="B584" s="27"/>
      <c r="C584" s="27"/>
      <c r="D584" s="27"/>
      <c r="E584" s="27"/>
      <c r="F584" s="27"/>
      <c r="G584" s="27"/>
      <c r="H584" s="27"/>
      <c r="I584" s="27"/>
      <c r="J584" s="34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spans="1:26" ht="13.5" customHeight="1" x14ac:dyDescent="0.2">
      <c r="A585" s="27"/>
      <c r="B585" s="27"/>
      <c r="C585" s="27"/>
      <c r="D585" s="27"/>
      <c r="E585" s="27"/>
      <c r="F585" s="27"/>
      <c r="G585" s="27"/>
      <c r="H585" s="27"/>
      <c r="I585" s="27"/>
      <c r="J585" s="34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spans="1:26" ht="13.5" customHeight="1" x14ac:dyDescent="0.2">
      <c r="A586" s="27"/>
      <c r="B586" s="27"/>
      <c r="C586" s="27"/>
      <c r="D586" s="27"/>
      <c r="E586" s="27"/>
      <c r="F586" s="27"/>
      <c r="G586" s="27"/>
      <c r="H586" s="27"/>
      <c r="I586" s="27"/>
      <c r="J586" s="34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spans="1:26" ht="13.5" customHeight="1" x14ac:dyDescent="0.2">
      <c r="A587" s="27"/>
      <c r="B587" s="27"/>
      <c r="C587" s="27"/>
      <c r="D587" s="27"/>
      <c r="E587" s="27"/>
      <c r="F587" s="27"/>
      <c r="G587" s="27"/>
      <c r="H587" s="27"/>
      <c r="I587" s="27"/>
      <c r="J587" s="34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spans="1:26" ht="13.5" customHeight="1" x14ac:dyDescent="0.2">
      <c r="A588" s="27"/>
      <c r="B588" s="27"/>
      <c r="C588" s="27"/>
      <c r="D588" s="27"/>
      <c r="E588" s="27"/>
      <c r="F588" s="27"/>
      <c r="G588" s="27"/>
      <c r="H588" s="27"/>
      <c r="I588" s="27"/>
      <c r="J588" s="34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spans="1:26" ht="13.5" customHeight="1" x14ac:dyDescent="0.2">
      <c r="A589" s="27"/>
      <c r="B589" s="27"/>
      <c r="C589" s="27"/>
      <c r="D589" s="27"/>
      <c r="E589" s="27"/>
      <c r="F589" s="27"/>
      <c r="G589" s="27"/>
      <c r="H589" s="27"/>
      <c r="I589" s="27"/>
      <c r="J589" s="34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spans="1:26" ht="13.5" customHeight="1" x14ac:dyDescent="0.2">
      <c r="A590" s="27"/>
      <c r="B590" s="27"/>
      <c r="C590" s="27"/>
      <c r="D590" s="27"/>
      <c r="E590" s="27"/>
      <c r="F590" s="27"/>
      <c r="G590" s="27"/>
      <c r="H590" s="27"/>
      <c r="I590" s="27"/>
      <c r="J590" s="34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spans="1:26" ht="13.5" customHeight="1" x14ac:dyDescent="0.2">
      <c r="A591" s="27"/>
      <c r="B591" s="27"/>
      <c r="C591" s="27"/>
      <c r="D591" s="27"/>
      <c r="E591" s="27"/>
      <c r="F591" s="27"/>
      <c r="G591" s="27"/>
      <c r="H591" s="27"/>
      <c r="I591" s="27"/>
      <c r="J591" s="34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spans="1:26" ht="13.5" customHeight="1" x14ac:dyDescent="0.2">
      <c r="A592" s="27"/>
      <c r="B592" s="27"/>
      <c r="C592" s="27"/>
      <c r="D592" s="27"/>
      <c r="E592" s="27"/>
      <c r="F592" s="27"/>
      <c r="G592" s="27"/>
      <c r="H592" s="27"/>
      <c r="I592" s="27"/>
      <c r="J592" s="34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spans="1:26" ht="13.5" customHeight="1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34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spans="1:26" ht="13.5" customHeight="1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34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spans="1:26" ht="13.5" customHeight="1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34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spans="1:26" ht="13.5" customHeight="1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34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spans="1:26" ht="13.5" customHeight="1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34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spans="1:26" ht="13.5" customHeight="1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34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spans="1:26" ht="13.5" customHeight="1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34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spans="1:26" ht="13.5" customHeight="1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34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spans="1:26" ht="13.5" customHeight="1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34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spans="1:26" ht="13.5" customHeight="1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34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spans="1:26" ht="13.5" customHeight="1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34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spans="1:26" ht="13.5" customHeight="1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34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spans="1:26" ht="13.5" customHeight="1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34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spans="1:26" ht="13.5" customHeight="1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34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spans="1:26" ht="13.5" customHeight="1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34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spans="1:26" ht="13.5" customHeight="1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34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spans="1:26" ht="13.5" customHeight="1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34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spans="1:26" ht="13.5" customHeight="1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34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spans="1:26" ht="13.5" customHeight="1" x14ac:dyDescent="0.2">
      <c r="A611" s="27"/>
      <c r="B611" s="27"/>
      <c r="C611" s="27"/>
      <c r="D611" s="27"/>
      <c r="E611" s="27"/>
      <c r="F611" s="27"/>
      <c r="G611" s="27"/>
      <c r="H611" s="27"/>
      <c r="I611" s="27"/>
      <c r="J611" s="34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spans="1:26" ht="13.5" customHeight="1" x14ac:dyDescent="0.2">
      <c r="A612" s="27"/>
      <c r="B612" s="27"/>
      <c r="C612" s="27"/>
      <c r="D612" s="27"/>
      <c r="E612" s="27"/>
      <c r="F612" s="27"/>
      <c r="G612" s="27"/>
      <c r="H612" s="27"/>
      <c r="I612" s="27"/>
      <c r="J612" s="34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spans="1:26" ht="13.5" customHeight="1" x14ac:dyDescent="0.2">
      <c r="A613" s="27"/>
      <c r="B613" s="27"/>
      <c r="C613" s="27"/>
      <c r="D613" s="27"/>
      <c r="E613" s="27"/>
      <c r="F613" s="27"/>
      <c r="G613" s="27"/>
      <c r="H613" s="27"/>
      <c r="I613" s="27"/>
      <c r="J613" s="34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spans="1:26" ht="13.5" customHeight="1" x14ac:dyDescent="0.2">
      <c r="A614" s="27"/>
      <c r="B614" s="27"/>
      <c r="C614" s="27"/>
      <c r="D614" s="27"/>
      <c r="E614" s="27"/>
      <c r="F614" s="27"/>
      <c r="G614" s="27"/>
      <c r="H614" s="27"/>
      <c r="I614" s="27"/>
      <c r="J614" s="34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spans="1:26" ht="13.5" customHeight="1" x14ac:dyDescent="0.2">
      <c r="A615" s="27"/>
      <c r="B615" s="27"/>
      <c r="C615" s="27"/>
      <c r="D615" s="27"/>
      <c r="E615" s="27"/>
      <c r="F615" s="27"/>
      <c r="G615" s="27"/>
      <c r="H615" s="27"/>
      <c r="I615" s="27"/>
      <c r="J615" s="34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spans="1:26" ht="13.5" customHeight="1" x14ac:dyDescent="0.2">
      <c r="A616" s="27"/>
      <c r="B616" s="27"/>
      <c r="C616" s="27"/>
      <c r="D616" s="27"/>
      <c r="E616" s="27"/>
      <c r="F616" s="27"/>
      <c r="G616" s="27"/>
      <c r="H616" s="27"/>
      <c r="I616" s="27"/>
      <c r="J616" s="34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spans="1:26" ht="13.5" customHeight="1" x14ac:dyDescent="0.2">
      <c r="A617" s="27"/>
      <c r="B617" s="27"/>
      <c r="C617" s="27"/>
      <c r="D617" s="27"/>
      <c r="E617" s="27"/>
      <c r="F617" s="27"/>
      <c r="G617" s="27"/>
      <c r="H617" s="27"/>
      <c r="I617" s="27"/>
      <c r="J617" s="34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spans="1:26" ht="13.5" customHeight="1" x14ac:dyDescent="0.2">
      <c r="A618" s="27"/>
      <c r="B618" s="27"/>
      <c r="C618" s="27"/>
      <c r="D618" s="27"/>
      <c r="E618" s="27"/>
      <c r="F618" s="27"/>
      <c r="G618" s="27"/>
      <c r="H618" s="27"/>
      <c r="I618" s="27"/>
      <c r="J618" s="34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spans="1:26" ht="13.5" customHeight="1" x14ac:dyDescent="0.2">
      <c r="A619" s="27"/>
      <c r="B619" s="27"/>
      <c r="C619" s="27"/>
      <c r="D619" s="27"/>
      <c r="E619" s="27"/>
      <c r="F619" s="27"/>
      <c r="G619" s="27"/>
      <c r="H619" s="27"/>
      <c r="I619" s="27"/>
      <c r="J619" s="34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spans="1:26" ht="13.5" customHeight="1" x14ac:dyDescent="0.2">
      <c r="A620" s="27"/>
      <c r="B620" s="27"/>
      <c r="C620" s="27"/>
      <c r="D620" s="27"/>
      <c r="E620" s="27"/>
      <c r="F620" s="27"/>
      <c r="G620" s="27"/>
      <c r="H620" s="27"/>
      <c r="I620" s="27"/>
      <c r="J620" s="34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spans="1:26" ht="13.5" customHeight="1" x14ac:dyDescent="0.2">
      <c r="A621" s="27"/>
      <c r="B621" s="27"/>
      <c r="C621" s="27"/>
      <c r="D621" s="27"/>
      <c r="E621" s="27"/>
      <c r="F621" s="27"/>
      <c r="G621" s="27"/>
      <c r="H621" s="27"/>
      <c r="I621" s="27"/>
      <c r="J621" s="34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spans="1:26" ht="13.5" customHeight="1" x14ac:dyDescent="0.2">
      <c r="A622" s="27"/>
      <c r="B622" s="27"/>
      <c r="C622" s="27"/>
      <c r="D622" s="27"/>
      <c r="E622" s="27"/>
      <c r="F622" s="27"/>
      <c r="G622" s="27"/>
      <c r="H622" s="27"/>
      <c r="I622" s="27"/>
      <c r="J622" s="34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spans="1:26" ht="13.5" customHeight="1" x14ac:dyDescent="0.2">
      <c r="A623" s="27"/>
      <c r="B623" s="27"/>
      <c r="C623" s="27"/>
      <c r="D623" s="27"/>
      <c r="E623" s="27"/>
      <c r="F623" s="27"/>
      <c r="G623" s="27"/>
      <c r="H623" s="27"/>
      <c r="I623" s="27"/>
      <c r="J623" s="34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spans="1:26" ht="13.5" customHeight="1" x14ac:dyDescent="0.2">
      <c r="A624" s="27"/>
      <c r="B624" s="27"/>
      <c r="C624" s="27"/>
      <c r="D624" s="27"/>
      <c r="E624" s="27"/>
      <c r="F624" s="27"/>
      <c r="G624" s="27"/>
      <c r="H624" s="27"/>
      <c r="I624" s="27"/>
      <c r="J624" s="34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spans="1:26" ht="13.5" customHeight="1" x14ac:dyDescent="0.2">
      <c r="A625" s="27"/>
      <c r="B625" s="27"/>
      <c r="C625" s="27"/>
      <c r="D625" s="27"/>
      <c r="E625" s="27"/>
      <c r="F625" s="27"/>
      <c r="G625" s="27"/>
      <c r="H625" s="27"/>
      <c r="I625" s="27"/>
      <c r="J625" s="34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spans="1:26" ht="13.5" customHeight="1" x14ac:dyDescent="0.2">
      <c r="A626" s="27"/>
      <c r="B626" s="27"/>
      <c r="C626" s="27"/>
      <c r="D626" s="27"/>
      <c r="E626" s="27"/>
      <c r="F626" s="27"/>
      <c r="G626" s="27"/>
      <c r="H626" s="27"/>
      <c r="I626" s="27"/>
      <c r="J626" s="34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spans="1:26" ht="13.5" customHeight="1" x14ac:dyDescent="0.2">
      <c r="A627" s="27"/>
      <c r="B627" s="27"/>
      <c r="C627" s="27"/>
      <c r="D627" s="27"/>
      <c r="E627" s="27"/>
      <c r="F627" s="27"/>
      <c r="G627" s="27"/>
      <c r="H627" s="27"/>
      <c r="I627" s="27"/>
      <c r="J627" s="34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spans="1:26" ht="13.5" customHeight="1" x14ac:dyDescent="0.2">
      <c r="A628" s="27"/>
      <c r="B628" s="27"/>
      <c r="C628" s="27"/>
      <c r="D628" s="27"/>
      <c r="E628" s="27"/>
      <c r="F628" s="27"/>
      <c r="G628" s="27"/>
      <c r="H628" s="27"/>
      <c r="I628" s="27"/>
      <c r="J628" s="34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spans="1:26" ht="13.5" customHeight="1" x14ac:dyDescent="0.2">
      <c r="A629" s="27"/>
      <c r="B629" s="27"/>
      <c r="C629" s="27"/>
      <c r="D629" s="27"/>
      <c r="E629" s="27"/>
      <c r="F629" s="27"/>
      <c r="G629" s="27"/>
      <c r="H629" s="27"/>
      <c r="I629" s="27"/>
      <c r="J629" s="34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spans="1:26" ht="13.5" customHeight="1" x14ac:dyDescent="0.2">
      <c r="A630" s="27"/>
      <c r="B630" s="27"/>
      <c r="C630" s="27"/>
      <c r="D630" s="27"/>
      <c r="E630" s="27"/>
      <c r="F630" s="27"/>
      <c r="G630" s="27"/>
      <c r="H630" s="27"/>
      <c r="I630" s="27"/>
      <c r="J630" s="34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spans="1:26" ht="13.5" customHeight="1" x14ac:dyDescent="0.2">
      <c r="A631" s="27"/>
      <c r="B631" s="27"/>
      <c r="C631" s="27"/>
      <c r="D631" s="27"/>
      <c r="E631" s="27"/>
      <c r="F631" s="27"/>
      <c r="G631" s="27"/>
      <c r="H631" s="27"/>
      <c r="I631" s="27"/>
      <c r="J631" s="34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spans="1:26" ht="13.5" customHeight="1" x14ac:dyDescent="0.2">
      <c r="A632" s="27"/>
      <c r="B632" s="27"/>
      <c r="C632" s="27"/>
      <c r="D632" s="27"/>
      <c r="E632" s="27"/>
      <c r="F632" s="27"/>
      <c r="G632" s="27"/>
      <c r="H632" s="27"/>
      <c r="I632" s="27"/>
      <c r="J632" s="34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spans="1:26" ht="13.5" customHeight="1" x14ac:dyDescent="0.2">
      <c r="A633" s="27"/>
      <c r="B633" s="27"/>
      <c r="C633" s="27"/>
      <c r="D633" s="27"/>
      <c r="E633" s="27"/>
      <c r="F633" s="27"/>
      <c r="G633" s="27"/>
      <c r="H633" s="27"/>
      <c r="I633" s="27"/>
      <c r="J633" s="34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spans="1:26" ht="13.5" customHeight="1" x14ac:dyDescent="0.2">
      <c r="A634" s="27"/>
      <c r="B634" s="27"/>
      <c r="C634" s="27"/>
      <c r="D634" s="27"/>
      <c r="E634" s="27"/>
      <c r="F634" s="27"/>
      <c r="G634" s="27"/>
      <c r="H634" s="27"/>
      <c r="I634" s="27"/>
      <c r="J634" s="34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spans="1:26" ht="13.5" customHeight="1" x14ac:dyDescent="0.2">
      <c r="A635" s="27"/>
      <c r="B635" s="27"/>
      <c r="C635" s="27"/>
      <c r="D635" s="27"/>
      <c r="E635" s="27"/>
      <c r="F635" s="27"/>
      <c r="G635" s="27"/>
      <c r="H635" s="27"/>
      <c r="I635" s="27"/>
      <c r="J635" s="34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spans="1:26" ht="13.5" customHeight="1" x14ac:dyDescent="0.2">
      <c r="A636" s="27"/>
      <c r="B636" s="27"/>
      <c r="C636" s="27"/>
      <c r="D636" s="27"/>
      <c r="E636" s="27"/>
      <c r="F636" s="27"/>
      <c r="G636" s="27"/>
      <c r="H636" s="27"/>
      <c r="I636" s="27"/>
      <c r="J636" s="34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spans="1:26" ht="13.5" customHeight="1" x14ac:dyDescent="0.2">
      <c r="A637" s="27"/>
      <c r="B637" s="27"/>
      <c r="C637" s="27"/>
      <c r="D637" s="27"/>
      <c r="E637" s="27"/>
      <c r="F637" s="27"/>
      <c r="G637" s="27"/>
      <c r="H637" s="27"/>
      <c r="I637" s="27"/>
      <c r="J637" s="34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spans="1:26" ht="13.5" customHeight="1" x14ac:dyDescent="0.2">
      <c r="A638" s="27"/>
      <c r="B638" s="27"/>
      <c r="C638" s="27"/>
      <c r="D638" s="27"/>
      <c r="E638" s="27"/>
      <c r="F638" s="27"/>
      <c r="G638" s="27"/>
      <c r="H638" s="27"/>
      <c r="I638" s="27"/>
      <c r="J638" s="34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spans="1:26" ht="13.5" customHeight="1" x14ac:dyDescent="0.2">
      <c r="A639" s="27"/>
      <c r="B639" s="27"/>
      <c r="C639" s="27"/>
      <c r="D639" s="27"/>
      <c r="E639" s="27"/>
      <c r="F639" s="27"/>
      <c r="G639" s="27"/>
      <c r="H639" s="27"/>
      <c r="I639" s="27"/>
      <c r="J639" s="34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spans="1:26" ht="13.5" customHeight="1" x14ac:dyDescent="0.2">
      <c r="A640" s="27"/>
      <c r="B640" s="27"/>
      <c r="C640" s="27"/>
      <c r="D640" s="27"/>
      <c r="E640" s="27"/>
      <c r="F640" s="27"/>
      <c r="G640" s="27"/>
      <c r="H640" s="27"/>
      <c r="I640" s="27"/>
      <c r="J640" s="34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spans="1:26" ht="13.5" customHeight="1" x14ac:dyDescent="0.2">
      <c r="A641" s="27"/>
      <c r="B641" s="27"/>
      <c r="C641" s="27"/>
      <c r="D641" s="27"/>
      <c r="E641" s="27"/>
      <c r="F641" s="27"/>
      <c r="G641" s="27"/>
      <c r="H641" s="27"/>
      <c r="I641" s="27"/>
      <c r="J641" s="34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spans="1:26" ht="13.5" customHeight="1" x14ac:dyDescent="0.2">
      <c r="A642" s="27"/>
      <c r="B642" s="27"/>
      <c r="C642" s="27"/>
      <c r="D642" s="27"/>
      <c r="E642" s="27"/>
      <c r="F642" s="27"/>
      <c r="G642" s="27"/>
      <c r="H642" s="27"/>
      <c r="I642" s="27"/>
      <c r="J642" s="34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spans="1:26" ht="13.5" customHeight="1" x14ac:dyDescent="0.2">
      <c r="A643" s="27"/>
      <c r="B643" s="27"/>
      <c r="C643" s="27"/>
      <c r="D643" s="27"/>
      <c r="E643" s="27"/>
      <c r="F643" s="27"/>
      <c r="G643" s="27"/>
      <c r="H643" s="27"/>
      <c r="I643" s="27"/>
      <c r="J643" s="34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spans="1:26" ht="13.5" customHeight="1" x14ac:dyDescent="0.2">
      <c r="A644" s="27"/>
      <c r="B644" s="27"/>
      <c r="C644" s="27"/>
      <c r="D644" s="27"/>
      <c r="E644" s="27"/>
      <c r="F644" s="27"/>
      <c r="G644" s="27"/>
      <c r="H644" s="27"/>
      <c r="I644" s="27"/>
      <c r="J644" s="34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spans="1:26" ht="13.5" customHeight="1" x14ac:dyDescent="0.2">
      <c r="A645" s="27"/>
      <c r="B645" s="27"/>
      <c r="C645" s="27"/>
      <c r="D645" s="27"/>
      <c r="E645" s="27"/>
      <c r="F645" s="27"/>
      <c r="G645" s="27"/>
      <c r="H645" s="27"/>
      <c r="I645" s="27"/>
      <c r="J645" s="34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spans="1:26" ht="13.5" customHeight="1" x14ac:dyDescent="0.2">
      <c r="A646" s="27"/>
      <c r="B646" s="27"/>
      <c r="C646" s="27"/>
      <c r="D646" s="27"/>
      <c r="E646" s="27"/>
      <c r="F646" s="27"/>
      <c r="G646" s="27"/>
      <c r="H646" s="27"/>
      <c r="I646" s="27"/>
      <c r="J646" s="34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spans="1:26" ht="13.5" customHeight="1" x14ac:dyDescent="0.2">
      <c r="A647" s="27"/>
      <c r="B647" s="27"/>
      <c r="C647" s="27"/>
      <c r="D647" s="27"/>
      <c r="E647" s="27"/>
      <c r="F647" s="27"/>
      <c r="G647" s="27"/>
      <c r="H647" s="27"/>
      <c r="I647" s="27"/>
      <c r="J647" s="34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spans="1:26" ht="13.5" customHeight="1" x14ac:dyDescent="0.2">
      <c r="A648" s="27"/>
      <c r="B648" s="27"/>
      <c r="C648" s="27"/>
      <c r="D648" s="27"/>
      <c r="E648" s="27"/>
      <c r="F648" s="27"/>
      <c r="G648" s="27"/>
      <c r="H648" s="27"/>
      <c r="I648" s="27"/>
      <c r="J648" s="34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spans="1:26" ht="13.5" customHeight="1" x14ac:dyDescent="0.2">
      <c r="A649" s="27"/>
      <c r="B649" s="27"/>
      <c r="C649" s="27"/>
      <c r="D649" s="27"/>
      <c r="E649" s="27"/>
      <c r="F649" s="27"/>
      <c r="G649" s="27"/>
      <c r="H649" s="27"/>
      <c r="I649" s="27"/>
      <c r="J649" s="34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spans="1:26" ht="13.5" customHeight="1" x14ac:dyDescent="0.2">
      <c r="A650" s="27"/>
      <c r="B650" s="27"/>
      <c r="C650" s="27"/>
      <c r="D650" s="27"/>
      <c r="E650" s="27"/>
      <c r="F650" s="27"/>
      <c r="G650" s="27"/>
      <c r="H650" s="27"/>
      <c r="I650" s="27"/>
      <c r="J650" s="34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spans="1:26" ht="13.5" customHeight="1" x14ac:dyDescent="0.2">
      <c r="A651" s="27"/>
      <c r="B651" s="27"/>
      <c r="C651" s="27"/>
      <c r="D651" s="27"/>
      <c r="E651" s="27"/>
      <c r="F651" s="27"/>
      <c r="G651" s="27"/>
      <c r="H651" s="27"/>
      <c r="I651" s="27"/>
      <c r="J651" s="34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spans="1:26" ht="13.5" customHeight="1" x14ac:dyDescent="0.2">
      <c r="A652" s="27"/>
      <c r="B652" s="27"/>
      <c r="C652" s="27"/>
      <c r="D652" s="27"/>
      <c r="E652" s="27"/>
      <c r="F652" s="27"/>
      <c r="G652" s="27"/>
      <c r="H652" s="27"/>
      <c r="I652" s="27"/>
      <c r="J652" s="34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spans="1:26" ht="13.5" customHeight="1" x14ac:dyDescent="0.2">
      <c r="A653" s="27"/>
      <c r="B653" s="27"/>
      <c r="C653" s="27"/>
      <c r="D653" s="27"/>
      <c r="E653" s="27"/>
      <c r="F653" s="27"/>
      <c r="G653" s="27"/>
      <c r="H653" s="27"/>
      <c r="I653" s="27"/>
      <c r="J653" s="34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spans="1:26" ht="13.5" customHeight="1" x14ac:dyDescent="0.2">
      <c r="A654" s="27"/>
      <c r="B654" s="27"/>
      <c r="C654" s="27"/>
      <c r="D654" s="27"/>
      <c r="E654" s="27"/>
      <c r="F654" s="27"/>
      <c r="G654" s="27"/>
      <c r="H654" s="27"/>
      <c r="I654" s="27"/>
      <c r="J654" s="34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spans="1:26" ht="13.5" customHeight="1" x14ac:dyDescent="0.2">
      <c r="A655" s="27"/>
      <c r="B655" s="27"/>
      <c r="C655" s="27"/>
      <c r="D655" s="27"/>
      <c r="E655" s="27"/>
      <c r="F655" s="27"/>
      <c r="G655" s="27"/>
      <c r="H655" s="27"/>
      <c r="I655" s="27"/>
      <c r="J655" s="34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spans="1:26" ht="13.5" customHeight="1" x14ac:dyDescent="0.2">
      <c r="A656" s="27"/>
      <c r="B656" s="27"/>
      <c r="C656" s="27"/>
      <c r="D656" s="27"/>
      <c r="E656" s="27"/>
      <c r="F656" s="27"/>
      <c r="G656" s="27"/>
      <c r="H656" s="27"/>
      <c r="I656" s="27"/>
      <c r="J656" s="34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spans="1:26" ht="13.5" customHeight="1" x14ac:dyDescent="0.2">
      <c r="A657" s="27"/>
      <c r="B657" s="27"/>
      <c r="C657" s="27"/>
      <c r="D657" s="27"/>
      <c r="E657" s="27"/>
      <c r="F657" s="27"/>
      <c r="G657" s="27"/>
      <c r="H657" s="27"/>
      <c r="I657" s="27"/>
      <c r="J657" s="34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spans="1:26" ht="13.5" customHeight="1" x14ac:dyDescent="0.2">
      <c r="A658" s="27"/>
      <c r="B658" s="27"/>
      <c r="C658" s="27"/>
      <c r="D658" s="27"/>
      <c r="E658" s="27"/>
      <c r="F658" s="27"/>
      <c r="G658" s="27"/>
      <c r="H658" s="27"/>
      <c r="I658" s="27"/>
      <c r="J658" s="34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spans="1:26" ht="13.5" customHeight="1" x14ac:dyDescent="0.2">
      <c r="A659" s="27"/>
      <c r="B659" s="27"/>
      <c r="C659" s="27"/>
      <c r="D659" s="27"/>
      <c r="E659" s="27"/>
      <c r="F659" s="27"/>
      <c r="G659" s="27"/>
      <c r="H659" s="27"/>
      <c r="I659" s="27"/>
      <c r="J659" s="34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spans="1:26" ht="13.5" customHeight="1" x14ac:dyDescent="0.2">
      <c r="A660" s="27"/>
      <c r="B660" s="27"/>
      <c r="C660" s="27"/>
      <c r="D660" s="27"/>
      <c r="E660" s="27"/>
      <c r="F660" s="27"/>
      <c r="G660" s="27"/>
      <c r="H660" s="27"/>
      <c r="I660" s="27"/>
      <c r="J660" s="34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spans="1:26" ht="13.5" customHeight="1" x14ac:dyDescent="0.2">
      <c r="A661" s="27"/>
      <c r="B661" s="27"/>
      <c r="C661" s="27"/>
      <c r="D661" s="27"/>
      <c r="E661" s="27"/>
      <c r="F661" s="27"/>
      <c r="G661" s="27"/>
      <c r="H661" s="27"/>
      <c r="I661" s="27"/>
      <c r="J661" s="34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spans="1:26" ht="13.5" customHeight="1" x14ac:dyDescent="0.2">
      <c r="A662" s="27"/>
      <c r="B662" s="27"/>
      <c r="C662" s="27"/>
      <c r="D662" s="27"/>
      <c r="E662" s="27"/>
      <c r="F662" s="27"/>
      <c r="G662" s="27"/>
      <c r="H662" s="27"/>
      <c r="I662" s="27"/>
      <c r="J662" s="34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spans="1:26" ht="13.5" customHeight="1" x14ac:dyDescent="0.2">
      <c r="A663" s="27"/>
      <c r="B663" s="27"/>
      <c r="C663" s="27"/>
      <c r="D663" s="27"/>
      <c r="E663" s="27"/>
      <c r="F663" s="27"/>
      <c r="G663" s="27"/>
      <c r="H663" s="27"/>
      <c r="I663" s="27"/>
      <c r="J663" s="34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spans="1:26" ht="13.5" customHeight="1" x14ac:dyDescent="0.2">
      <c r="A664" s="27"/>
      <c r="B664" s="27"/>
      <c r="C664" s="27"/>
      <c r="D664" s="27"/>
      <c r="E664" s="27"/>
      <c r="F664" s="27"/>
      <c r="G664" s="27"/>
      <c r="H664" s="27"/>
      <c r="I664" s="27"/>
      <c r="J664" s="34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spans="1:26" ht="13.5" customHeight="1" x14ac:dyDescent="0.2">
      <c r="A665" s="27"/>
      <c r="B665" s="27"/>
      <c r="C665" s="27"/>
      <c r="D665" s="27"/>
      <c r="E665" s="27"/>
      <c r="F665" s="27"/>
      <c r="G665" s="27"/>
      <c r="H665" s="27"/>
      <c r="I665" s="27"/>
      <c r="J665" s="34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spans="1:26" ht="13.5" customHeight="1" x14ac:dyDescent="0.2">
      <c r="A666" s="27"/>
      <c r="B666" s="27"/>
      <c r="C666" s="27"/>
      <c r="D666" s="27"/>
      <c r="E666" s="27"/>
      <c r="F666" s="27"/>
      <c r="G666" s="27"/>
      <c r="H666" s="27"/>
      <c r="I666" s="27"/>
      <c r="J666" s="34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spans="1:26" ht="13.5" customHeight="1" x14ac:dyDescent="0.2">
      <c r="A667" s="27"/>
      <c r="B667" s="27"/>
      <c r="C667" s="27"/>
      <c r="D667" s="27"/>
      <c r="E667" s="27"/>
      <c r="F667" s="27"/>
      <c r="G667" s="27"/>
      <c r="H667" s="27"/>
      <c r="I667" s="27"/>
      <c r="J667" s="34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spans="1:26" ht="13.5" customHeight="1" x14ac:dyDescent="0.2">
      <c r="A668" s="27"/>
      <c r="B668" s="27"/>
      <c r="C668" s="27"/>
      <c r="D668" s="27"/>
      <c r="E668" s="27"/>
      <c r="F668" s="27"/>
      <c r="G668" s="27"/>
      <c r="H668" s="27"/>
      <c r="I668" s="27"/>
      <c r="J668" s="34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spans="1:26" ht="13.5" customHeight="1" x14ac:dyDescent="0.2">
      <c r="A669" s="27"/>
      <c r="B669" s="27"/>
      <c r="C669" s="27"/>
      <c r="D669" s="27"/>
      <c r="E669" s="27"/>
      <c r="F669" s="27"/>
      <c r="G669" s="27"/>
      <c r="H669" s="27"/>
      <c r="I669" s="27"/>
      <c r="J669" s="34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spans="1:26" ht="13.5" customHeight="1" x14ac:dyDescent="0.2">
      <c r="A670" s="27"/>
      <c r="B670" s="27"/>
      <c r="C670" s="27"/>
      <c r="D670" s="27"/>
      <c r="E670" s="27"/>
      <c r="F670" s="27"/>
      <c r="G670" s="27"/>
      <c r="H670" s="27"/>
      <c r="I670" s="27"/>
      <c r="J670" s="34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spans="1:26" ht="13.5" customHeight="1" x14ac:dyDescent="0.2">
      <c r="A671" s="27"/>
      <c r="B671" s="27"/>
      <c r="C671" s="27"/>
      <c r="D671" s="27"/>
      <c r="E671" s="27"/>
      <c r="F671" s="27"/>
      <c r="G671" s="27"/>
      <c r="H671" s="27"/>
      <c r="I671" s="27"/>
      <c r="J671" s="34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spans="1:26" ht="13.5" customHeight="1" x14ac:dyDescent="0.2">
      <c r="A672" s="27"/>
      <c r="B672" s="27"/>
      <c r="C672" s="27"/>
      <c r="D672" s="27"/>
      <c r="E672" s="27"/>
      <c r="F672" s="27"/>
      <c r="G672" s="27"/>
      <c r="H672" s="27"/>
      <c r="I672" s="27"/>
      <c r="J672" s="34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spans="1:26" ht="13.5" customHeight="1" x14ac:dyDescent="0.2">
      <c r="A673" s="27"/>
      <c r="B673" s="27"/>
      <c r="C673" s="27"/>
      <c r="D673" s="27"/>
      <c r="E673" s="27"/>
      <c r="F673" s="27"/>
      <c r="G673" s="27"/>
      <c r="H673" s="27"/>
      <c r="I673" s="27"/>
      <c r="J673" s="34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spans="1:26" ht="13.5" customHeight="1" x14ac:dyDescent="0.2">
      <c r="A674" s="27"/>
      <c r="B674" s="27"/>
      <c r="C674" s="27"/>
      <c r="D674" s="27"/>
      <c r="E674" s="27"/>
      <c r="F674" s="27"/>
      <c r="G674" s="27"/>
      <c r="H674" s="27"/>
      <c r="I674" s="27"/>
      <c r="J674" s="34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spans="1:26" ht="13.5" customHeight="1" x14ac:dyDescent="0.2">
      <c r="A675" s="27"/>
      <c r="B675" s="27"/>
      <c r="C675" s="27"/>
      <c r="D675" s="27"/>
      <c r="E675" s="27"/>
      <c r="F675" s="27"/>
      <c r="G675" s="27"/>
      <c r="H675" s="27"/>
      <c r="I675" s="27"/>
      <c r="J675" s="34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spans="1:26" ht="13.5" customHeight="1" x14ac:dyDescent="0.2">
      <c r="A676" s="27"/>
      <c r="B676" s="27"/>
      <c r="C676" s="27"/>
      <c r="D676" s="27"/>
      <c r="E676" s="27"/>
      <c r="F676" s="27"/>
      <c r="G676" s="27"/>
      <c r="H676" s="27"/>
      <c r="I676" s="27"/>
      <c r="J676" s="34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spans="1:26" ht="13.5" customHeight="1" x14ac:dyDescent="0.2">
      <c r="A677" s="27"/>
      <c r="B677" s="27"/>
      <c r="C677" s="27"/>
      <c r="D677" s="27"/>
      <c r="E677" s="27"/>
      <c r="F677" s="27"/>
      <c r="G677" s="27"/>
      <c r="H677" s="27"/>
      <c r="I677" s="27"/>
      <c r="J677" s="34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spans="1:26" ht="13.5" customHeight="1" x14ac:dyDescent="0.2">
      <c r="A678" s="27"/>
      <c r="B678" s="27"/>
      <c r="C678" s="27"/>
      <c r="D678" s="27"/>
      <c r="E678" s="27"/>
      <c r="F678" s="27"/>
      <c r="G678" s="27"/>
      <c r="H678" s="27"/>
      <c r="I678" s="27"/>
      <c r="J678" s="34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spans="1:26" ht="13.5" customHeight="1" x14ac:dyDescent="0.2">
      <c r="A679" s="27"/>
      <c r="B679" s="27"/>
      <c r="C679" s="27"/>
      <c r="D679" s="27"/>
      <c r="E679" s="27"/>
      <c r="F679" s="27"/>
      <c r="G679" s="27"/>
      <c r="H679" s="27"/>
      <c r="I679" s="27"/>
      <c r="J679" s="34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spans="1:26" ht="13.5" customHeight="1" x14ac:dyDescent="0.2">
      <c r="A680" s="27"/>
      <c r="B680" s="27"/>
      <c r="C680" s="27"/>
      <c r="D680" s="27"/>
      <c r="E680" s="27"/>
      <c r="F680" s="27"/>
      <c r="G680" s="27"/>
      <c r="H680" s="27"/>
      <c r="I680" s="27"/>
      <c r="J680" s="34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spans="1:26" ht="13.5" customHeight="1" x14ac:dyDescent="0.2">
      <c r="A681" s="27"/>
      <c r="B681" s="27"/>
      <c r="C681" s="27"/>
      <c r="D681" s="27"/>
      <c r="E681" s="27"/>
      <c r="F681" s="27"/>
      <c r="G681" s="27"/>
      <c r="H681" s="27"/>
      <c r="I681" s="27"/>
      <c r="J681" s="34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spans="1:26" ht="13.5" customHeight="1" x14ac:dyDescent="0.2">
      <c r="A682" s="27"/>
      <c r="B682" s="27"/>
      <c r="C682" s="27"/>
      <c r="D682" s="27"/>
      <c r="E682" s="27"/>
      <c r="F682" s="27"/>
      <c r="G682" s="27"/>
      <c r="H682" s="27"/>
      <c r="I682" s="27"/>
      <c r="J682" s="34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spans="1:26" ht="13.5" customHeight="1" x14ac:dyDescent="0.2">
      <c r="A683" s="27"/>
      <c r="B683" s="27"/>
      <c r="C683" s="27"/>
      <c r="D683" s="27"/>
      <c r="E683" s="27"/>
      <c r="F683" s="27"/>
      <c r="G683" s="27"/>
      <c r="H683" s="27"/>
      <c r="I683" s="27"/>
      <c r="J683" s="34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spans="1:26" ht="13.5" customHeight="1" x14ac:dyDescent="0.2">
      <c r="A684" s="27"/>
      <c r="B684" s="27"/>
      <c r="C684" s="27"/>
      <c r="D684" s="27"/>
      <c r="E684" s="27"/>
      <c r="F684" s="27"/>
      <c r="G684" s="27"/>
      <c r="H684" s="27"/>
      <c r="I684" s="27"/>
      <c r="J684" s="34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spans="1:26" ht="13.5" customHeight="1" x14ac:dyDescent="0.2">
      <c r="A685" s="27"/>
      <c r="B685" s="27"/>
      <c r="C685" s="27"/>
      <c r="D685" s="27"/>
      <c r="E685" s="27"/>
      <c r="F685" s="27"/>
      <c r="G685" s="27"/>
      <c r="H685" s="27"/>
      <c r="I685" s="27"/>
      <c r="J685" s="34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spans="1:26" ht="13.5" customHeight="1" x14ac:dyDescent="0.2">
      <c r="A686" s="27"/>
      <c r="B686" s="27"/>
      <c r="C686" s="27"/>
      <c r="D686" s="27"/>
      <c r="E686" s="27"/>
      <c r="F686" s="27"/>
      <c r="G686" s="27"/>
      <c r="H686" s="27"/>
      <c r="I686" s="27"/>
      <c r="J686" s="34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spans="1:26" ht="13.5" customHeight="1" x14ac:dyDescent="0.2">
      <c r="A687" s="27"/>
      <c r="B687" s="27"/>
      <c r="C687" s="27"/>
      <c r="D687" s="27"/>
      <c r="E687" s="27"/>
      <c r="F687" s="27"/>
      <c r="G687" s="27"/>
      <c r="H687" s="27"/>
      <c r="I687" s="27"/>
      <c r="J687" s="34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spans="1:26" ht="13.5" customHeight="1" x14ac:dyDescent="0.2">
      <c r="A688" s="27"/>
      <c r="B688" s="27"/>
      <c r="C688" s="27"/>
      <c r="D688" s="27"/>
      <c r="E688" s="27"/>
      <c r="F688" s="27"/>
      <c r="G688" s="27"/>
      <c r="H688" s="27"/>
      <c r="I688" s="27"/>
      <c r="J688" s="34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spans="1:26" ht="13.5" customHeight="1" x14ac:dyDescent="0.2">
      <c r="A689" s="27"/>
      <c r="B689" s="27"/>
      <c r="C689" s="27"/>
      <c r="D689" s="27"/>
      <c r="E689" s="27"/>
      <c r="F689" s="27"/>
      <c r="G689" s="27"/>
      <c r="H689" s="27"/>
      <c r="I689" s="27"/>
      <c r="J689" s="34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spans="1:26" ht="13.5" customHeight="1" x14ac:dyDescent="0.2">
      <c r="A690" s="27"/>
      <c r="B690" s="27"/>
      <c r="C690" s="27"/>
      <c r="D690" s="27"/>
      <c r="E690" s="27"/>
      <c r="F690" s="27"/>
      <c r="G690" s="27"/>
      <c r="H690" s="27"/>
      <c r="I690" s="27"/>
      <c r="J690" s="34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spans="1:26" ht="13.5" customHeight="1" x14ac:dyDescent="0.2">
      <c r="A691" s="27"/>
      <c r="B691" s="27"/>
      <c r="C691" s="27"/>
      <c r="D691" s="27"/>
      <c r="E691" s="27"/>
      <c r="F691" s="27"/>
      <c r="G691" s="27"/>
      <c r="H691" s="27"/>
      <c r="I691" s="27"/>
      <c r="J691" s="34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spans="1:26" ht="13.5" customHeight="1" x14ac:dyDescent="0.2">
      <c r="A692" s="27"/>
      <c r="B692" s="27"/>
      <c r="C692" s="27"/>
      <c r="D692" s="27"/>
      <c r="E692" s="27"/>
      <c r="F692" s="27"/>
      <c r="G692" s="27"/>
      <c r="H692" s="27"/>
      <c r="I692" s="27"/>
      <c r="J692" s="34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spans="1:26" ht="13.5" customHeight="1" x14ac:dyDescent="0.2">
      <c r="A693" s="27"/>
      <c r="B693" s="27"/>
      <c r="C693" s="27"/>
      <c r="D693" s="27"/>
      <c r="E693" s="27"/>
      <c r="F693" s="27"/>
      <c r="G693" s="27"/>
      <c r="H693" s="27"/>
      <c r="I693" s="27"/>
      <c r="J693" s="34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spans="1:26" ht="13.5" customHeight="1" x14ac:dyDescent="0.2">
      <c r="A694" s="27"/>
      <c r="B694" s="27"/>
      <c r="C694" s="27"/>
      <c r="D694" s="27"/>
      <c r="E694" s="27"/>
      <c r="F694" s="27"/>
      <c r="G694" s="27"/>
      <c r="H694" s="27"/>
      <c r="I694" s="27"/>
      <c r="J694" s="34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spans="1:26" ht="13.5" customHeight="1" x14ac:dyDescent="0.2">
      <c r="A695" s="27"/>
      <c r="B695" s="27"/>
      <c r="C695" s="27"/>
      <c r="D695" s="27"/>
      <c r="E695" s="27"/>
      <c r="F695" s="27"/>
      <c r="G695" s="27"/>
      <c r="H695" s="27"/>
      <c r="I695" s="27"/>
      <c r="J695" s="34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spans="1:26" ht="13.5" customHeight="1" x14ac:dyDescent="0.2">
      <c r="A696" s="27"/>
      <c r="B696" s="27"/>
      <c r="C696" s="27"/>
      <c r="D696" s="27"/>
      <c r="E696" s="27"/>
      <c r="F696" s="27"/>
      <c r="G696" s="27"/>
      <c r="H696" s="27"/>
      <c r="I696" s="27"/>
      <c r="J696" s="34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spans="1:26" ht="13.5" customHeight="1" x14ac:dyDescent="0.2">
      <c r="A697" s="27"/>
      <c r="B697" s="27"/>
      <c r="C697" s="27"/>
      <c r="D697" s="27"/>
      <c r="E697" s="27"/>
      <c r="F697" s="27"/>
      <c r="G697" s="27"/>
      <c r="H697" s="27"/>
      <c r="I697" s="27"/>
      <c r="J697" s="34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spans="1:26" ht="13.5" customHeight="1" x14ac:dyDescent="0.2">
      <c r="A698" s="27"/>
      <c r="B698" s="27"/>
      <c r="C698" s="27"/>
      <c r="D698" s="27"/>
      <c r="E698" s="27"/>
      <c r="F698" s="27"/>
      <c r="G698" s="27"/>
      <c r="H698" s="27"/>
      <c r="I698" s="27"/>
      <c r="J698" s="34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spans="1:26" ht="13.5" customHeight="1" x14ac:dyDescent="0.2">
      <c r="A699" s="27"/>
      <c r="B699" s="27"/>
      <c r="C699" s="27"/>
      <c r="D699" s="27"/>
      <c r="E699" s="27"/>
      <c r="F699" s="27"/>
      <c r="G699" s="27"/>
      <c r="H699" s="27"/>
      <c r="I699" s="27"/>
      <c r="J699" s="34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spans="1:26" ht="13.5" customHeight="1" x14ac:dyDescent="0.2">
      <c r="A700" s="27"/>
      <c r="B700" s="27"/>
      <c r="C700" s="27"/>
      <c r="D700" s="27"/>
      <c r="E700" s="27"/>
      <c r="F700" s="27"/>
      <c r="G700" s="27"/>
      <c r="H700" s="27"/>
      <c r="I700" s="27"/>
      <c r="J700" s="34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spans="1:26" ht="13.5" customHeight="1" x14ac:dyDescent="0.2">
      <c r="A701" s="27"/>
      <c r="B701" s="27"/>
      <c r="C701" s="27"/>
      <c r="D701" s="27"/>
      <c r="E701" s="27"/>
      <c r="F701" s="27"/>
      <c r="G701" s="27"/>
      <c r="H701" s="27"/>
      <c r="I701" s="27"/>
      <c r="J701" s="34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spans="1:26" ht="13.5" customHeight="1" x14ac:dyDescent="0.2">
      <c r="A702" s="27"/>
      <c r="B702" s="27"/>
      <c r="C702" s="27"/>
      <c r="D702" s="27"/>
      <c r="E702" s="27"/>
      <c r="F702" s="27"/>
      <c r="G702" s="27"/>
      <c r="H702" s="27"/>
      <c r="I702" s="27"/>
      <c r="J702" s="34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spans="1:26" ht="13.5" customHeight="1" x14ac:dyDescent="0.2">
      <c r="A703" s="27"/>
      <c r="B703" s="27"/>
      <c r="C703" s="27"/>
      <c r="D703" s="27"/>
      <c r="E703" s="27"/>
      <c r="F703" s="27"/>
      <c r="G703" s="27"/>
      <c r="H703" s="27"/>
      <c r="I703" s="27"/>
      <c r="J703" s="34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spans="1:26" ht="13.5" customHeight="1" x14ac:dyDescent="0.2">
      <c r="A704" s="27"/>
      <c r="B704" s="27"/>
      <c r="C704" s="27"/>
      <c r="D704" s="27"/>
      <c r="E704" s="27"/>
      <c r="F704" s="27"/>
      <c r="G704" s="27"/>
      <c r="H704" s="27"/>
      <c r="I704" s="27"/>
      <c r="J704" s="34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spans="1:26" ht="13.5" customHeight="1" x14ac:dyDescent="0.2">
      <c r="A705" s="27"/>
      <c r="B705" s="27"/>
      <c r="C705" s="27"/>
      <c r="D705" s="27"/>
      <c r="E705" s="27"/>
      <c r="F705" s="27"/>
      <c r="G705" s="27"/>
      <c r="H705" s="27"/>
      <c r="I705" s="27"/>
      <c r="J705" s="34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spans="1:26" ht="13.5" customHeight="1" x14ac:dyDescent="0.2">
      <c r="A706" s="27"/>
      <c r="B706" s="27"/>
      <c r="C706" s="27"/>
      <c r="D706" s="27"/>
      <c r="E706" s="27"/>
      <c r="F706" s="27"/>
      <c r="G706" s="27"/>
      <c r="H706" s="27"/>
      <c r="I706" s="27"/>
      <c r="J706" s="34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spans="1:26" ht="13.5" customHeight="1" x14ac:dyDescent="0.2">
      <c r="A707" s="27"/>
      <c r="B707" s="27"/>
      <c r="C707" s="27"/>
      <c r="D707" s="27"/>
      <c r="E707" s="27"/>
      <c r="F707" s="27"/>
      <c r="G707" s="27"/>
      <c r="H707" s="27"/>
      <c r="I707" s="27"/>
      <c r="J707" s="34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spans="1:26" ht="13.5" customHeight="1" x14ac:dyDescent="0.2">
      <c r="A708" s="27"/>
      <c r="B708" s="27"/>
      <c r="C708" s="27"/>
      <c r="D708" s="27"/>
      <c r="E708" s="27"/>
      <c r="F708" s="27"/>
      <c r="G708" s="27"/>
      <c r="H708" s="27"/>
      <c r="I708" s="27"/>
      <c r="J708" s="34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spans="1:26" ht="13.5" customHeight="1" x14ac:dyDescent="0.2">
      <c r="A709" s="27"/>
      <c r="B709" s="27"/>
      <c r="C709" s="27"/>
      <c r="D709" s="27"/>
      <c r="E709" s="27"/>
      <c r="F709" s="27"/>
      <c r="G709" s="27"/>
      <c r="H709" s="27"/>
      <c r="I709" s="27"/>
      <c r="J709" s="34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spans="1:26" ht="13.5" customHeight="1" x14ac:dyDescent="0.2">
      <c r="A710" s="27"/>
      <c r="B710" s="27"/>
      <c r="C710" s="27"/>
      <c r="D710" s="27"/>
      <c r="E710" s="27"/>
      <c r="F710" s="27"/>
      <c r="G710" s="27"/>
      <c r="H710" s="27"/>
      <c r="I710" s="27"/>
      <c r="J710" s="34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spans="1:26" ht="13.5" customHeight="1" x14ac:dyDescent="0.2">
      <c r="A711" s="27"/>
      <c r="B711" s="27"/>
      <c r="C711" s="27"/>
      <c r="D711" s="27"/>
      <c r="E711" s="27"/>
      <c r="F711" s="27"/>
      <c r="G711" s="27"/>
      <c r="H711" s="27"/>
      <c r="I711" s="27"/>
      <c r="J711" s="34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spans="1:26" ht="13.5" customHeight="1" x14ac:dyDescent="0.2">
      <c r="A712" s="27"/>
      <c r="B712" s="27"/>
      <c r="C712" s="27"/>
      <c r="D712" s="27"/>
      <c r="E712" s="27"/>
      <c r="F712" s="27"/>
      <c r="G712" s="27"/>
      <c r="H712" s="27"/>
      <c r="I712" s="27"/>
      <c r="J712" s="34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spans="1:26" ht="13.5" customHeight="1" x14ac:dyDescent="0.2">
      <c r="A713" s="27"/>
      <c r="B713" s="27"/>
      <c r="C713" s="27"/>
      <c r="D713" s="27"/>
      <c r="E713" s="27"/>
      <c r="F713" s="27"/>
      <c r="G713" s="27"/>
      <c r="H713" s="27"/>
      <c r="I713" s="27"/>
      <c r="J713" s="34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spans="1:26" ht="13.5" customHeight="1" x14ac:dyDescent="0.2">
      <c r="A714" s="27"/>
      <c r="B714" s="27"/>
      <c r="C714" s="27"/>
      <c r="D714" s="27"/>
      <c r="E714" s="27"/>
      <c r="F714" s="27"/>
      <c r="G714" s="27"/>
      <c r="H714" s="27"/>
      <c r="I714" s="27"/>
      <c r="J714" s="34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spans="1:26" ht="13.5" customHeight="1" x14ac:dyDescent="0.2">
      <c r="A715" s="27"/>
      <c r="B715" s="27"/>
      <c r="C715" s="27"/>
      <c r="D715" s="27"/>
      <c r="E715" s="27"/>
      <c r="F715" s="27"/>
      <c r="G715" s="27"/>
      <c r="H715" s="27"/>
      <c r="I715" s="27"/>
      <c r="J715" s="34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spans="1:26" ht="13.5" customHeight="1" x14ac:dyDescent="0.2">
      <c r="A716" s="27"/>
      <c r="B716" s="27"/>
      <c r="C716" s="27"/>
      <c r="D716" s="27"/>
      <c r="E716" s="27"/>
      <c r="F716" s="27"/>
      <c r="G716" s="27"/>
      <c r="H716" s="27"/>
      <c r="I716" s="27"/>
      <c r="J716" s="34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spans="1:26" ht="13.5" customHeight="1" x14ac:dyDescent="0.2">
      <c r="A717" s="27"/>
      <c r="B717" s="27"/>
      <c r="C717" s="27"/>
      <c r="D717" s="27"/>
      <c r="E717" s="27"/>
      <c r="F717" s="27"/>
      <c r="G717" s="27"/>
      <c r="H717" s="27"/>
      <c r="I717" s="27"/>
      <c r="J717" s="34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spans="1:26" ht="13.5" customHeight="1" x14ac:dyDescent="0.2">
      <c r="A718" s="27"/>
      <c r="B718" s="27"/>
      <c r="C718" s="27"/>
      <c r="D718" s="27"/>
      <c r="E718" s="27"/>
      <c r="F718" s="27"/>
      <c r="G718" s="27"/>
      <c r="H718" s="27"/>
      <c r="I718" s="27"/>
      <c r="J718" s="34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spans="1:26" ht="13.5" customHeight="1" x14ac:dyDescent="0.2">
      <c r="A719" s="27"/>
      <c r="B719" s="27"/>
      <c r="C719" s="27"/>
      <c r="D719" s="27"/>
      <c r="E719" s="27"/>
      <c r="F719" s="27"/>
      <c r="G719" s="27"/>
      <c r="H719" s="27"/>
      <c r="I719" s="27"/>
      <c r="J719" s="34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spans="1:26" ht="13.5" customHeight="1" x14ac:dyDescent="0.2">
      <c r="A720" s="27"/>
      <c r="B720" s="27"/>
      <c r="C720" s="27"/>
      <c r="D720" s="27"/>
      <c r="E720" s="27"/>
      <c r="F720" s="27"/>
      <c r="G720" s="27"/>
      <c r="H720" s="27"/>
      <c r="I720" s="27"/>
      <c r="J720" s="34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spans="1:26" ht="13.5" customHeight="1" x14ac:dyDescent="0.2">
      <c r="A721" s="27"/>
      <c r="B721" s="27"/>
      <c r="C721" s="27"/>
      <c r="D721" s="27"/>
      <c r="E721" s="27"/>
      <c r="F721" s="27"/>
      <c r="G721" s="27"/>
      <c r="H721" s="27"/>
      <c r="I721" s="27"/>
      <c r="J721" s="34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spans="1:26" ht="13.5" customHeight="1" x14ac:dyDescent="0.2">
      <c r="A722" s="27"/>
      <c r="B722" s="27"/>
      <c r="C722" s="27"/>
      <c r="D722" s="27"/>
      <c r="E722" s="27"/>
      <c r="F722" s="27"/>
      <c r="G722" s="27"/>
      <c r="H722" s="27"/>
      <c r="I722" s="27"/>
      <c r="J722" s="34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spans="1:26" ht="13.5" customHeight="1" x14ac:dyDescent="0.2">
      <c r="A723" s="27"/>
      <c r="B723" s="27"/>
      <c r="C723" s="27"/>
      <c r="D723" s="27"/>
      <c r="E723" s="27"/>
      <c r="F723" s="27"/>
      <c r="G723" s="27"/>
      <c r="H723" s="27"/>
      <c r="I723" s="27"/>
      <c r="J723" s="34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spans="1:26" ht="13.5" customHeight="1" x14ac:dyDescent="0.2">
      <c r="A724" s="27"/>
      <c r="B724" s="27"/>
      <c r="C724" s="27"/>
      <c r="D724" s="27"/>
      <c r="E724" s="27"/>
      <c r="F724" s="27"/>
      <c r="G724" s="27"/>
      <c r="H724" s="27"/>
      <c r="I724" s="27"/>
      <c r="J724" s="34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spans="1:26" ht="13.5" customHeight="1" x14ac:dyDescent="0.2">
      <c r="A725" s="27"/>
      <c r="B725" s="27"/>
      <c r="C725" s="27"/>
      <c r="D725" s="27"/>
      <c r="E725" s="27"/>
      <c r="F725" s="27"/>
      <c r="G725" s="27"/>
      <c r="H725" s="27"/>
      <c r="I725" s="27"/>
      <c r="J725" s="34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spans="1:26" ht="13.5" customHeight="1" x14ac:dyDescent="0.2">
      <c r="A726" s="27"/>
      <c r="B726" s="27"/>
      <c r="C726" s="27"/>
      <c r="D726" s="27"/>
      <c r="E726" s="27"/>
      <c r="F726" s="27"/>
      <c r="G726" s="27"/>
      <c r="H726" s="27"/>
      <c r="I726" s="27"/>
      <c r="J726" s="34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spans="1:26" ht="13.5" customHeight="1" x14ac:dyDescent="0.2">
      <c r="A727" s="27"/>
      <c r="B727" s="27"/>
      <c r="C727" s="27"/>
      <c r="D727" s="27"/>
      <c r="E727" s="27"/>
      <c r="F727" s="27"/>
      <c r="G727" s="27"/>
      <c r="H727" s="27"/>
      <c r="I727" s="27"/>
      <c r="J727" s="34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spans="1:26" ht="13.5" customHeight="1" x14ac:dyDescent="0.2">
      <c r="A728" s="27"/>
      <c r="B728" s="27"/>
      <c r="C728" s="27"/>
      <c r="D728" s="27"/>
      <c r="E728" s="27"/>
      <c r="F728" s="27"/>
      <c r="G728" s="27"/>
      <c r="H728" s="27"/>
      <c r="I728" s="27"/>
      <c r="J728" s="34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spans="1:26" ht="13.5" customHeight="1" x14ac:dyDescent="0.2">
      <c r="A729" s="27"/>
      <c r="B729" s="27"/>
      <c r="C729" s="27"/>
      <c r="D729" s="27"/>
      <c r="E729" s="27"/>
      <c r="F729" s="27"/>
      <c r="G729" s="27"/>
      <c r="H729" s="27"/>
      <c r="I729" s="27"/>
      <c r="J729" s="34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spans="1:26" ht="13.5" customHeight="1" x14ac:dyDescent="0.2">
      <c r="A730" s="27"/>
      <c r="B730" s="27"/>
      <c r="C730" s="27"/>
      <c r="D730" s="27"/>
      <c r="E730" s="27"/>
      <c r="F730" s="27"/>
      <c r="G730" s="27"/>
      <c r="H730" s="27"/>
      <c r="I730" s="27"/>
      <c r="J730" s="34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spans="1:26" ht="13.5" customHeight="1" x14ac:dyDescent="0.2">
      <c r="A731" s="27"/>
      <c r="B731" s="27"/>
      <c r="C731" s="27"/>
      <c r="D731" s="27"/>
      <c r="E731" s="27"/>
      <c r="F731" s="27"/>
      <c r="G731" s="27"/>
      <c r="H731" s="27"/>
      <c r="I731" s="27"/>
      <c r="J731" s="34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spans="1:26" ht="13.5" customHeight="1" x14ac:dyDescent="0.2">
      <c r="A732" s="27"/>
      <c r="B732" s="27"/>
      <c r="C732" s="27"/>
      <c r="D732" s="27"/>
      <c r="E732" s="27"/>
      <c r="F732" s="27"/>
      <c r="G732" s="27"/>
      <c r="H732" s="27"/>
      <c r="I732" s="27"/>
      <c r="J732" s="34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spans="1:26" ht="13.5" customHeight="1" x14ac:dyDescent="0.2">
      <c r="A733" s="27"/>
      <c r="B733" s="27"/>
      <c r="C733" s="27"/>
      <c r="D733" s="27"/>
      <c r="E733" s="27"/>
      <c r="F733" s="27"/>
      <c r="G733" s="27"/>
      <c r="H733" s="27"/>
      <c r="I733" s="27"/>
      <c r="J733" s="34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spans="1:26" ht="13.5" customHeight="1" x14ac:dyDescent="0.2">
      <c r="A734" s="27"/>
      <c r="B734" s="27"/>
      <c r="C734" s="27"/>
      <c r="D734" s="27"/>
      <c r="E734" s="27"/>
      <c r="F734" s="27"/>
      <c r="G734" s="27"/>
      <c r="H734" s="27"/>
      <c r="I734" s="27"/>
      <c r="J734" s="34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spans="1:26" ht="13.5" customHeight="1" x14ac:dyDescent="0.2">
      <c r="A735" s="27"/>
      <c r="B735" s="27"/>
      <c r="C735" s="27"/>
      <c r="D735" s="27"/>
      <c r="E735" s="27"/>
      <c r="F735" s="27"/>
      <c r="G735" s="27"/>
      <c r="H735" s="27"/>
      <c r="I735" s="27"/>
      <c r="J735" s="34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spans="1:26" ht="13.5" customHeight="1" x14ac:dyDescent="0.2">
      <c r="A736" s="27"/>
      <c r="B736" s="27"/>
      <c r="C736" s="27"/>
      <c r="D736" s="27"/>
      <c r="E736" s="27"/>
      <c r="F736" s="27"/>
      <c r="G736" s="27"/>
      <c r="H736" s="27"/>
      <c r="I736" s="27"/>
      <c r="J736" s="34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spans="1:26" ht="13.5" customHeight="1" x14ac:dyDescent="0.2">
      <c r="A737" s="27"/>
      <c r="B737" s="27"/>
      <c r="C737" s="27"/>
      <c r="D737" s="27"/>
      <c r="E737" s="27"/>
      <c r="F737" s="27"/>
      <c r="G737" s="27"/>
      <c r="H737" s="27"/>
      <c r="I737" s="27"/>
      <c r="J737" s="34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spans="1:26" ht="13.5" customHeight="1" x14ac:dyDescent="0.2">
      <c r="A738" s="27"/>
      <c r="B738" s="27"/>
      <c r="C738" s="27"/>
      <c r="D738" s="27"/>
      <c r="E738" s="27"/>
      <c r="F738" s="27"/>
      <c r="G738" s="27"/>
      <c r="H738" s="27"/>
      <c r="I738" s="27"/>
      <c r="J738" s="34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spans="1:26" ht="13.5" customHeight="1" x14ac:dyDescent="0.2">
      <c r="A739" s="27"/>
      <c r="B739" s="27"/>
      <c r="C739" s="27"/>
      <c r="D739" s="27"/>
      <c r="E739" s="27"/>
      <c r="F739" s="27"/>
      <c r="G739" s="27"/>
      <c r="H739" s="27"/>
      <c r="I739" s="27"/>
      <c r="J739" s="34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spans="1:26" ht="13.5" customHeight="1" x14ac:dyDescent="0.2">
      <c r="A740" s="27"/>
      <c r="B740" s="27"/>
      <c r="C740" s="27"/>
      <c r="D740" s="27"/>
      <c r="E740" s="27"/>
      <c r="F740" s="27"/>
      <c r="G740" s="27"/>
      <c r="H740" s="27"/>
      <c r="I740" s="27"/>
      <c r="J740" s="34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spans="1:26" ht="13.5" customHeight="1" x14ac:dyDescent="0.2">
      <c r="A741" s="27"/>
      <c r="B741" s="27"/>
      <c r="C741" s="27"/>
      <c r="D741" s="27"/>
      <c r="E741" s="27"/>
      <c r="F741" s="27"/>
      <c r="G741" s="27"/>
      <c r="H741" s="27"/>
      <c r="I741" s="27"/>
      <c r="J741" s="34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spans="1:26" ht="13.5" customHeight="1" x14ac:dyDescent="0.2">
      <c r="A742" s="27"/>
      <c r="B742" s="27"/>
      <c r="C742" s="27"/>
      <c r="D742" s="27"/>
      <c r="E742" s="27"/>
      <c r="F742" s="27"/>
      <c r="G742" s="27"/>
      <c r="H742" s="27"/>
      <c r="I742" s="27"/>
      <c r="J742" s="34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spans="1:26" ht="13.5" customHeight="1" x14ac:dyDescent="0.2">
      <c r="A743" s="27"/>
      <c r="B743" s="27"/>
      <c r="C743" s="27"/>
      <c r="D743" s="27"/>
      <c r="E743" s="27"/>
      <c r="F743" s="27"/>
      <c r="G743" s="27"/>
      <c r="H743" s="27"/>
      <c r="I743" s="27"/>
      <c r="J743" s="34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spans="1:26" ht="13.5" customHeight="1" x14ac:dyDescent="0.2">
      <c r="A744" s="27"/>
      <c r="B744" s="27"/>
      <c r="C744" s="27"/>
      <c r="D744" s="27"/>
      <c r="E744" s="27"/>
      <c r="F744" s="27"/>
      <c r="G744" s="27"/>
      <c r="H744" s="27"/>
      <c r="I744" s="27"/>
      <c r="J744" s="34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spans="1:26" ht="13.5" customHeight="1" x14ac:dyDescent="0.2">
      <c r="A745" s="27"/>
      <c r="B745" s="27"/>
      <c r="C745" s="27"/>
      <c r="D745" s="27"/>
      <c r="E745" s="27"/>
      <c r="F745" s="27"/>
      <c r="G745" s="27"/>
      <c r="H745" s="27"/>
      <c r="I745" s="27"/>
      <c r="J745" s="34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spans="1:26" ht="13.5" customHeight="1" x14ac:dyDescent="0.2">
      <c r="A746" s="27"/>
      <c r="B746" s="27"/>
      <c r="C746" s="27"/>
      <c r="D746" s="27"/>
      <c r="E746" s="27"/>
      <c r="F746" s="27"/>
      <c r="G746" s="27"/>
      <c r="H746" s="27"/>
      <c r="I746" s="27"/>
      <c r="J746" s="34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spans="1:26" ht="13.5" customHeight="1" x14ac:dyDescent="0.2">
      <c r="A747" s="27"/>
      <c r="B747" s="27"/>
      <c r="C747" s="27"/>
      <c r="D747" s="27"/>
      <c r="E747" s="27"/>
      <c r="F747" s="27"/>
      <c r="G747" s="27"/>
      <c r="H747" s="27"/>
      <c r="I747" s="27"/>
      <c r="J747" s="34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spans="1:26" ht="13.5" customHeight="1" x14ac:dyDescent="0.2">
      <c r="A748" s="27"/>
      <c r="B748" s="27"/>
      <c r="C748" s="27"/>
      <c r="D748" s="27"/>
      <c r="E748" s="27"/>
      <c r="F748" s="27"/>
      <c r="G748" s="27"/>
      <c r="H748" s="27"/>
      <c r="I748" s="27"/>
      <c r="J748" s="34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spans="1:26" ht="13.5" customHeight="1" x14ac:dyDescent="0.2">
      <c r="A749" s="27"/>
      <c r="B749" s="27"/>
      <c r="C749" s="27"/>
      <c r="D749" s="27"/>
      <c r="E749" s="27"/>
      <c r="F749" s="27"/>
      <c r="G749" s="27"/>
      <c r="H749" s="27"/>
      <c r="I749" s="27"/>
      <c r="J749" s="34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spans="1:26" ht="13.5" customHeight="1" x14ac:dyDescent="0.2">
      <c r="A750" s="27"/>
      <c r="B750" s="27"/>
      <c r="C750" s="27"/>
      <c r="D750" s="27"/>
      <c r="E750" s="27"/>
      <c r="F750" s="27"/>
      <c r="G750" s="27"/>
      <c r="H750" s="27"/>
      <c r="I750" s="27"/>
      <c r="J750" s="34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spans="1:26" ht="13.5" customHeight="1" x14ac:dyDescent="0.2">
      <c r="A751" s="27"/>
      <c r="B751" s="27"/>
      <c r="C751" s="27"/>
      <c r="D751" s="27"/>
      <c r="E751" s="27"/>
      <c r="F751" s="27"/>
      <c r="G751" s="27"/>
      <c r="H751" s="27"/>
      <c r="I751" s="27"/>
      <c r="J751" s="34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spans="1:26" ht="13.5" customHeight="1" x14ac:dyDescent="0.2">
      <c r="A752" s="27"/>
      <c r="B752" s="27"/>
      <c r="C752" s="27"/>
      <c r="D752" s="27"/>
      <c r="E752" s="27"/>
      <c r="F752" s="27"/>
      <c r="G752" s="27"/>
      <c r="H752" s="27"/>
      <c r="I752" s="27"/>
      <c r="J752" s="34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spans="1:26" ht="13.5" customHeight="1" x14ac:dyDescent="0.2">
      <c r="A753" s="27"/>
      <c r="B753" s="27"/>
      <c r="C753" s="27"/>
      <c r="D753" s="27"/>
      <c r="E753" s="27"/>
      <c r="F753" s="27"/>
      <c r="G753" s="27"/>
      <c r="H753" s="27"/>
      <c r="I753" s="27"/>
      <c r="J753" s="34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spans="1:26" ht="13.5" customHeight="1" x14ac:dyDescent="0.2">
      <c r="A754" s="27"/>
      <c r="B754" s="27"/>
      <c r="C754" s="27"/>
      <c r="D754" s="27"/>
      <c r="E754" s="27"/>
      <c r="F754" s="27"/>
      <c r="G754" s="27"/>
      <c r="H754" s="27"/>
      <c r="I754" s="27"/>
      <c r="J754" s="34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spans="1:26" ht="13.5" customHeight="1" x14ac:dyDescent="0.2">
      <c r="A755" s="27"/>
      <c r="B755" s="27"/>
      <c r="C755" s="27"/>
      <c r="D755" s="27"/>
      <c r="E755" s="27"/>
      <c r="F755" s="27"/>
      <c r="G755" s="27"/>
      <c r="H755" s="27"/>
      <c r="I755" s="27"/>
      <c r="J755" s="34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spans="1:26" ht="13.5" customHeight="1" x14ac:dyDescent="0.2">
      <c r="A756" s="27"/>
      <c r="B756" s="27"/>
      <c r="C756" s="27"/>
      <c r="D756" s="27"/>
      <c r="E756" s="27"/>
      <c r="F756" s="27"/>
      <c r="G756" s="27"/>
      <c r="H756" s="27"/>
      <c r="I756" s="27"/>
      <c r="J756" s="34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spans="1:26" ht="13.5" customHeight="1" x14ac:dyDescent="0.2">
      <c r="A757" s="27"/>
      <c r="B757" s="27"/>
      <c r="C757" s="27"/>
      <c r="D757" s="27"/>
      <c r="E757" s="27"/>
      <c r="F757" s="27"/>
      <c r="G757" s="27"/>
      <c r="H757" s="27"/>
      <c r="I757" s="27"/>
      <c r="J757" s="34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spans="1:26" ht="13.5" customHeight="1" x14ac:dyDescent="0.2">
      <c r="A758" s="27"/>
      <c r="B758" s="27"/>
      <c r="C758" s="27"/>
      <c r="D758" s="27"/>
      <c r="E758" s="27"/>
      <c r="F758" s="27"/>
      <c r="G758" s="27"/>
      <c r="H758" s="27"/>
      <c r="I758" s="27"/>
      <c r="J758" s="34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spans="1:26" ht="13.5" customHeight="1" x14ac:dyDescent="0.2">
      <c r="A759" s="27"/>
      <c r="B759" s="27"/>
      <c r="C759" s="27"/>
      <c r="D759" s="27"/>
      <c r="E759" s="27"/>
      <c r="F759" s="27"/>
      <c r="G759" s="27"/>
      <c r="H759" s="27"/>
      <c r="I759" s="27"/>
      <c r="J759" s="34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spans="1:26" ht="13.5" customHeight="1" x14ac:dyDescent="0.2">
      <c r="A760" s="27"/>
      <c r="B760" s="27"/>
      <c r="C760" s="27"/>
      <c r="D760" s="27"/>
      <c r="E760" s="27"/>
      <c r="F760" s="27"/>
      <c r="G760" s="27"/>
      <c r="H760" s="27"/>
      <c r="I760" s="27"/>
      <c r="J760" s="34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spans="1:26" ht="13.5" customHeight="1" x14ac:dyDescent="0.2">
      <c r="A761" s="27"/>
      <c r="B761" s="27"/>
      <c r="C761" s="27"/>
      <c r="D761" s="27"/>
      <c r="E761" s="27"/>
      <c r="F761" s="27"/>
      <c r="G761" s="27"/>
      <c r="H761" s="27"/>
      <c r="I761" s="27"/>
      <c r="J761" s="34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spans="1:26" ht="13.5" customHeight="1" x14ac:dyDescent="0.2">
      <c r="A762" s="27"/>
      <c r="B762" s="27"/>
      <c r="C762" s="27"/>
      <c r="D762" s="27"/>
      <c r="E762" s="27"/>
      <c r="F762" s="27"/>
      <c r="G762" s="27"/>
      <c r="H762" s="27"/>
      <c r="I762" s="27"/>
      <c r="J762" s="34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spans="1:26" ht="13.5" customHeight="1" x14ac:dyDescent="0.2">
      <c r="A763" s="27"/>
      <c r="B763" s="27"/>
      <c r="C763" s="27"/>
      <c r="D763" s="27"/>
      <c r="E763" s="27"/>
      <c r="F763" s="27"/>
      <c r="G763" s="27"/>
      <c r="H763" s="27"/>
      <c r="I763" s="27"/>
      <c r="J763" s="34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spans="1:26" ht="13.5" customHeight="1" x14ac:dyDescent="0.2">
      <c r="A764" s="27"/>
      <c r="B764" s="27"/>
      <c r="C764" s="27"/>
      <c r="D764" s="27"/>
      <c r="E764" s="27"/>
      <c r="F764" s="27"/>
      <c r="G764" s="27"/>
      <c r="H764" s="27"/>
      <c r="I764" s="27"/>
      <c r="J764" s="34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spans="1:26" ht="13.5" customHeight="1" x14ac:dyDescent="0.2">
      <c r="A765" s="27"/>
      <c r="B765" s="27"/>
      <c r="C765" s="27"/>
      <c r="D765" s="27"/>
      <c r="E765" s="27"/>
      <c r="F765" s="27"/>
      <c r="G765" s="27"/>
      <c r="H765" s="27"/>
      <c r="I765" s="27"/>
      <c r="J765" s="34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spans="1:26" ht="13.5" customHeight="1" x14ac:dyDescent="0.2">
      <c r="A766" s="27"/>
      <c r="B766" s="27"/>
      <c r="C766" s="27"/>
      <c r="D766" s="27"/>
      <c r="E766" s="27"/>
      <c r="F766" s="27"/>
      <c r="G766" s="27"/>
      <c r="H766" s="27"/>
      <c r="I766" s="27"/>
      <c r="J766" s="34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spans="1:26" ht="13.5" customHeight="1" x14ac:dyDescent="0.2">
      <c r="A767" s="27"/>
      <c r="B767" s="27"/>
      <c r="C767" s="27"/>
      <c r="D767" s="27"/>
      <c r="E767" s="27"/>
      <c r="F767" s="27"/>
      <c r="G767" s="27"/>
      <c r="H767" s="27"/>
      <c r="I767" s="27"/>
      <c r="J767" s="34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spans="1:26" ht="13.5" customHeight="1" x14ac:dyDescent="0.2">
      <c r="A768" s="27"/>
      <c r="B768" s="27"/>
      <c r="C768" s="27"/>
      <c r="D768" s="27"/>
      <c r="E768" s="27"/>
      <c r="F768" s="27"/>
      <c r="G768" s="27"/>
      <c r="H768" s="27"/>
      <c r="I768" s="27"/>
      <c r="J768" s="34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spans="1:26" ht="13.5" customHeight="1" x14ac:dyDescent="0.2">
      <c r="A769" s="27"/>
      <c r="B769" s="27"/>
      <c r="C769" s="27"/>
      <c r="D769" s="27"/>
      <c r="E769" s="27"/>
      <c r="F769" s="27"/>
      <c r="G769" s="27"/>
      <c r="H769" s="27"/>
      <c r="I769" s="27"/>
      <c r="J769" s="34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spans="1:26" ht="13.5" customHeight="1" x14ac:dyDescent="0.2">
      <c r="A770" s="27"/>
      <c r="B770" s="27"/>
      <c r="C770" s="27"/>
      <c r="D770" s="27"/>
      <c r="E770" s="27"/>
      <c r="F770" s="27"/>
      <c r="G770" s="27"/>
      <c r="H770" s="27"/>
      <c r="I770" s="27"/>
      <c r="J770" s="34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spans="1:26" ht="13.5" customHeight="1" x14ac:dyDescent="0.2">
      <c r="A771" s="27"/>
      <c r="B771" s="27"/>
      <c r="C771" s="27"/>
      <c r="D771" s="27"/>
      <c r="E771" s="27"/>
      <c r="F771" s="27"/>
      <c r="G771" s="27"/>
      <c r="H771" s="27"/>
      <c r="I771" s="27"/>
      <c r="J771" s="34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spans="1:26" ht="13.5" customHeight="1" x14ac:dyDescent="0.2">
      <c r="A772" s="27"/>
      <c r="B772" s="27"/>
      <c r="C772" s="27"/>
      <c r="D772" s="27"/>
      <c r="E772" s="27"/>
      <c r="F772" s="27"/>
      <c r="G772" s="27"/>
      <c r="H772" s="27"/>
      <c r="I772" s="27"/>
      <c r="J772" s="34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spans="1:26" ht="13.5" customHeight="1" x14ac:dyDescent="0.2">
      <c r="A773" s="27"/>
      <c r="B773" s="27"/>
      <c r="C773" s="27"/>
      <c r="D773" s="27"/>
      <c r="E773" s="27"/>
      <c r="F773" s="27"/>
      <c r="G773" s="27"/>
      <c r="H773" s="27"/>
      <c r="I773" s="27"/>
      <c r="J773" s="34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spans="1:26" ht="13.5" customHeight="1" x14ac:dyDescent="0.2">
      <c r="A774" s="27"/>
      <c r="B774" s="27"/>
      <c r="C774" s="27"/>
      <c r="D774" s="27"/>
      <c r="E774" s="27"/>
      <c r="F774" s="27"/>
      <c r="G774" s="27"/>
      <c r="H774" s="27"/>
      <c r="I774" s="27"/>
      <c r="J774" s="34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spans="1:26" ht="13.5" customHeight="1" x14ac:dyDescent="0.2">
      <c r="A775" s="27"/>
      <c r="B775" s="27"/>
      <c r="C775" s="27"/>
      <c r="D775" s="27"/>
      <c r="E775" s="27"/>
      <c r="F775" s="27"/>
      <c r="G775" s="27"/>
      <c r="H775" s="27"/>
      <c r="I775" s="27"/>
      <c r="J775" s="34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spans="1:26" ht="13.5" customHeight="1" x14ac:dyDescent="0.2">
      <c r="A776" s="27"/>
      <c r="B776" s="27"/>
      <c r="C776" s="27"/>
      <c r="D776" s="27"/>
      <c r="E776" s="27"/>
      <c r="F776" s="27"/>
      <c r="G776" s="27"/>
      <c r="H776" s="27"/>
      <c r="I776" s="27"/>
      <c r="J776" s="34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spans="1:26" ht="13.5" customHeight="1" x14ac:dyDescent="0.2">
      <c r="A777" s="27"/>
      <c r="B777" s="27"/>
      <c r="C777" s="27"/>
      <c r="D777" s="27"/>
      <c r="E777" s="27"/>
      <c r="F777" s="27"/>
      <c r="G777" s="27"/>
      <c r="H777" s="27"/>
      <c r="I777" s="27"/>
      <c r="J777" s="34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spans="1:26" ht="13.5" customHeight="1" x14ac:dyDescent="0.2">
      <c r="A778" s="27"/>
      <c r="B778" s="27"/>
      <c r="C778" s="27"/>
      <c r="D778" s="27"/>
      <c r="E778" s="27"/>
      <c r="F778" s="27"/>
      <c r="G778" s="27"/>
      <c r="H778" s="27"/>
      <c r="I778" s="27"/>
      <c r="J778" s="34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spans="1:26" ht="13.5" customHeight="1" x14ac:dyDescent="0.2">
      <c r="A779" s="27"/>
      <c r="B779" s="27"/>
      <c r="C779" s="27"/>
      <c r="D779" s="27"/>
      <c r="E779" s="27"/>
      <c r="F779" s="27"/>
      <c r="G779" s="27"/>
      <c r="H779" s="27"/>
      <c r="I779" s="27"/>
      <c r="J779" s="34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spans="1:26" ht="13.5" customHeight="1" x14ac:dyDescent="0.2">
      <c r="A780" s="27"/>
      <c r="B780" s="27"/>
      <c r="C780" s="27"/>
      <c r="D780" s="27"/>
      <c r="E780" s="27"/>
      <c r="F780" s="27"/>
      <c r="G780" s="27"/>
      <c r="H780" s="27"/>
      <c r="I780" s="27"/>
      <c r="J780" s="34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spans="1:26" ht="13.5" customHeight="1" x14ac:dyDescent="0.2">
      <c r="A781" s="27"/>
      <c r="B781" s="27"/>
      <c r="C781" s="27"/>
      <c r="D781" s="27"/>
      <c r="E781" s="27"/>
      <c r="F781" s="27"/>
      <c r="G781" s="27"/>
      <c r="H781" s="27"/>
      <c r="I781" s="27"/>
      <c r="J781" s="34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spans="1:26" ht="13.5" customHeight="1" x14ac:dyDescent="0.2">
      <c r="A782" s="27"/>
      <c r="B782" s="27"/>
      <c r="C782" s="27"/>
      <c r="D782" s="27"/>
      <c r="E782" s="27"/>
      <c r="F782" s="27"/>
      <c r="G782" s="27"/>
      <c r="H782" s="27"/>
      <c r="I782" s="27"/>
      <c r="J782" s="34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spans="1:26" ht="13.5" customHeight="1" x14ac:dyDescent="0.2">
      <c r="A783" s="27"/>
      <c r="B783" s="27"/>
      <c r="C783" s="27"/>
      <c r="D783" s="27"/>
      <c r="E783" s="27"/>
      <c r="F783" s="27"/>
      <c r="G783" s="27"/>
      <c r="H783" s="27"/>
      <c r="I783" s="27"/>
      <c r="J783" s="34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spans="1:26" ht="13.5" customHeight="1" x14ac:dyDescent="0.2">
      <c r="A784" s="27"/>
      <c r="B784" s="27"/>
      <c r="C784" s="27"/>
      <c r="D784" s="27"/>
      <c r="E784" s="27"/>
      <c r="F784" s="27"/>
      <c r="G784" s="27"/>
      <c r="H784" s="27"/>
      <c r="I784" s="27"/>
      <c r="J784" s="34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spans="1:26" ht="13.5" customHeight="1" x14ac:dyDescent="0.2">
      <c r="A785" s="27"/>
      <c r="B785" s="27"/>
      <c r="C785" s="27"/>
      <c r="D785" s="27"/>
      <c r="E785" s="27"/>
      <c r="F785" s="27"/>
      <c r="G785" s="27"/>
      <c r="H785" s="27"/>
      <c r="I785" s="27"/>
      <c r="J785" s="34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spans="1:26" ht="13.5" customHeight="1" x14ac:dyDescent="0.2">
      <c r="A786" s="27"/>
      <c r="B786" s="27"/>
      <c r="C786" s="27"/>
      <c r="D786" s="27"/>
      <c r="E786" s="27"/>
      <c r="F786" s="27"/>
      <c r="G786" s="27"/>
      <c r="H786" s="27"/>
      <c r="I786" s="27"/>
      <c r="J786" s="34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spans="1:26" ht="13.5" customHeight="1" x14ac:dyDescent="0.2">
      <c r="A787" s="27"/>
      <c r="B787" s="27"/>
      <c r="C787" s="27"/>
      <c r="D787" s="27"/>
      <c r="E787" s="27"/>
      <c r="F787" s="27"/>
      <c r="G787" s="27"/>
      <c r="H787" s="27"/>
      <c r="I787" s="27"/>
      <c r="J787" s="34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spans="1:26" ht="13.5" customHeight="1" x14ac:dyDescent="0.2">
      <c r="A788" s="27"/>
      <c r="B788" s="27"/>
      <c r="C788" s="27"/>
      <c r="D788" s="27"/>
      <c r="E788" s="27"/>
      <c r="F788" s="27"/>
      <c r="G788" s="27"/>
      <c r="H788" s="27"/>
      <c r="I788" s="27"/>
      <c r="J788" s="34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spans="1:26" ht="13.5" customHeight="1" x14ac:dyDescent="0.2">
      <c r="A789" s="27"/>
      <c r="B789" s="27"/>
      <c r="C789" s="27"/>
      <c r="D789" s="27"/>
      <c r="E789" s="27"/>
      <c r="F789" s="27"/>
      <c r="G789" s="27"/>
      <c r="H789" s="27"/>
      <c r="I789" s="27"/>
      <c r="J789" s="34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spans="1:26" ht="13.5" customHeight="1" x14ac:dyDescent="0.2">
      <c r="A790" s="27"/>
      <c r="B790" s="27"/>
      <c r="C790" s="27"/>
      <c r="D790" s="27"/>
      <c r="E790" s="27"/>
      <c r="F790" s="27"/>
      <c r="G790" s="27"/>
      <c r="H790" s="27"/>
      <c r="I790" s="27"/>
      <c r="J790" s="34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spans="1:26" ht="13.5" customHeight="1" x14ac:dyDescent="0.2">
      <c r="A791" s="27"/>
      <c r="B791" s="27"/>
      <c r="C791" s="27"/>
      <c r="D791" s="27"/>
      <c r="E791" s="27"/>
      <c r="F791" s="27"/>
      <c r="G791" s="27"/>
      <c r="H791" s="27"/>
      <c r="I791" s="27"/>
      <c r="J791" s="34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spans="1:26" ht="13.5" customHeight="1" x14ac:dyDescent="0.2">
      <c r="A792" s="27"/>
      <c r="B792" s="27"/>
      <c r="C792" s="27"/>
      <c r="D792" s="27"/>
      <c r="E792" s="27"/>
      <c r="F792" s="27"/>
      <c r="G792" s="27"/>
      <c r="H792" s="27"/>
      <c r="I792" s="27"/>
      <c r="J792" s="34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spans="1:26" ht="13.5" customHeight="1" x14ac:dyDescent="0.2">
      <c r="A793" s="27"/>
      <c r="B793" s="27"/>
      <c r="C793" s="27"/>
      <c r="D793" s="27"/>
      <c r="E793" s="27"/>
      <c r="F793" s="27"/>
      <c r="G793" s="27"/>
      <c r="H793" s="27"/>
      <c r="I793" s="27"/>
      <c r="J793" s="34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spans="1:26" ht="13.5" customHeight="1" x14ac:dyDescent="0.2">
      <c r="A794" s="27"/>
      <c r="B794" s="27"/>
      <c r="C794" s="27"/>
      <c r="D794" s="27"/>
      <c r="E794" s="27"/>
      <c r="F794" s="27"/>
      <c r="G794" s="27"/>
      <c r="H794" s="27"/>
      <c r="I794" s="27"/>
      <c r="J794" s="34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spans="1:26" ht="13.5" customHeight="1" x14ac:dyDescent="0.2">
      <c r="A795" s="27"/>
      <c r="B795" s="27"/>
      <c r="C795" s="27"/>
      <c r="D795" s="27"/>
      <c r="E795" s="27"/>
      <c r="F795" s="27"/>
      <c r="G795" s="27"/>
      <c r="H795" s="27"/>
      <c r="I795" s="27"/>
      <c r="J795" s="34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spans="1:26" ht="13.5" customHeight="1" x14ac:dyDescent="0.2">
      <c r="A796" s="27"/>
      <c r="B796" s="27"/>
      <c r="C796" s="27"/>
      <c r="D796" s="27"/>
      <c r="E796" s="27"/>
      <c r="F796" s="27"/>
      <c r="G796" s="27"/>
      <c r="H796" s="27"/>
      <c r="I796" s="27"/>
      <c r="J796" s="34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spans="1:26" ht="13.5" customHeight="1" x14ac:dyDescent="0.2">
      <c r="A797" s="27"/>
      <c r="B797" s="27"/>
      <c r="C797" s="27"/>
      <c r="D797" s="27"/>
      <c r="E797" s="27"/>
      <c r="F797" s="27"/>
      <c r="G797" s="27"/>
      <c r="H797" s="27"/>
      <c r="I797" s="27"/>
      <c r="J797" s="34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spans="1:26" ht="13.5" customHeight="1" x14ac:dyDescent="0.2">
      <c r="A798" s="27"/>
      <c r="B798" s="27"/>
      <c r="C798" s="27"/>
      <c r="D798" s="27"/>
      <c r="E798" s="27"/>
      <c r="F798" s="27"/>
      <c r="G798" s="27"/>
      <c r="H798" s="27"/>
      <c r="I798" s="27"/>
      <c r="J798" s="34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spans="1:26" ht="13.5" customHeight="1" x14ac:dyDescent="0.2">
      <c r="A799" s="27"/>
      <c r="B799" s="27"/>
      <c r="C799" s="27"/>
      <c r="D799" s="27"/>
      <c r="E799" s="27"/>
      <c r="F799" s="27"/>
      <c r="G799" s="27"/>
      <c r="H799" s="27"/>
      <c r="I799" s="27"/>
      <c r="J799" s="34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spans="1:26" ht="13.5" customHeight="1" x14ac:dyDescent="0.2">
      <c r="A800" s="27"/>
      <c r="B800" s="27"/>
      <c r="C800" s="27"/>
      <c r="D800" s="27"/>
      <c r="E800" s="27"/>
      <c r="F800" s="27"/>
      <c r="G800" s="27"/>
      <c r="H800" s="27"/>
      <c r="I800" s="27"/>
      <c r="J800" s="34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spans="1:26" ht="13.5" customHeight="1" x14ac:dyDescent="0.2">
      <c r="A801" s="27"/>
      <c r="B801" s="27"/>
      <c r="C801" s="27"/>
      <c r="D801" s="27"/>
      <c r="E801" s="27"/>
      <c r="F801" s="27"/>
      <c r="G801" s="27"/>
      <c r="H801" s="27"/>
      <c r="I801" s="27"/>
      <c r="J801" s="34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spans="1:26" ht="13.5" customHeight="1" x14ac:dyDescent="0.2">
      <c r="A802" s="27"/>
      <c r="B802" s="27"/>
      <c r="C802" s="27"/>
      <c r="D802" s="27"/>
      <c r="E802" s="27"/>
      <c r="F802" s="27"/>
      <c r="G802" s="27"/>
      <c r="H802" s="27"/>
      <c r="I802" s="27"/>
      <c r="J802" s="34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spans="1:26" ht="13.5" customHeight="1" x14ac:dyDescent="0.2">
      <c r="A803" s="27"/>
      <c r="B803" s="27"/>
      <c r="C803" s="27"/>
      <c r="D803" s="27"/>
      <c r="E803" s="27"/>
      <c r="F803" s="27"/>
      <c r="G803" s="27"/>
      <c r="H803" s="27"/>
      <c r="I803" s="27"/>
      <c r="J803" s="34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spans="1:26" ht="13.5" customHeight="1" x14ac:dyDescent="0.2">
      <c r="A804" s="27"/>
      <c r="B804" s="27"/>
      <c r="C804" s="27"/>
      <c r="D804" s="27"/>
      <c r="E804" s="27"/>
      <c r="F804" s="27"/>
      <c r="G804" s="27"/>
      <c r="H804" s="27"/>
      <c r="I804" s="27"/>
      <c r="J804" s="34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spans="1:26" ht="13.5" customHeight="1" x14ac:dyDescent="0.2">
      <c r="A805" s="27"/>
      <c r="B805" s="27"/>
      <c r="C805" s="27"/>
      <c r="D805" s="27"/>
      <c r="E805" s="27"/>
      <c r="F805" s="27"/>
      <c r="G805" s="27"/>
      <c r="H805" s="27"/>
      <c r="I805" s="27"/>
      <c r="J805" s="34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spans="1:26" ht="13.5" customHeight="1" x14ac:dyDescent="0.2">
      <c r="A806" s="27"/>
      <c r="B806" s="27"/>
      <c r="C806" s="27"/>
      <c r="D806" s="27"/>
      <c r="E806" s="27"/>
      <c r="F806" s="27"/>
      <c r="G806" s="27"/>
      <c r="H806" s="27"/>
      <c r="I806" s="27"/>
      <c r="J806" s="34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spans="1:26" ht="13.5" customHeight="1" x14ac:dyDescent="0.2">
      <c r="A807" s="27"/>
      <c r="B807" s="27"/>
      <c r="C807" s="27"/>
      <c r="D807" s="27"/>
      <c r="E807" s="27"/>
      <c r="F807" s="27"/>
      <c r="G807" s="27"/>
      <c r="H807" s="27"/>
      <c r="I807" s="27"/>
      <c r="J807" s="34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spans="1:26" ht="13.5" customHeight="1" x14ac:dyDescent="0.2">
      <c r="A808" s="27"/>
      <c r="B808" s="27"/>
      <c r="C808" s="27"/>
      <c r="D808" s="27"/>
      <c r="E808" s="27"/>
      <c r="F808" s="27"/>
      <c r="G808" s="27"/>
      <c r="H808" s="27"/>
      <c r="I808" s="27"/>
      <c r="J808" s="34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spans="1:26" ht="13.5" customHeight="1" x14ac:dyDescent="0.2">
      <c r="A809" s="27"/>
      <c r="B809" s="27"/>
      <c r="C809" s="27"/>
      <c r="D809" s="27"/>
      <c r="E809" s="27"/>
      <c r="F809" s="27"/>
      <c r="G809" s="27"/>
      <c r="H809" s="27"/>
      <c r="I809" s="27"/>
      <c r="J809" s="34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spans="1:26" ht="13.5" customHeight="1" x14ac:dyDescent="0.2">
      <c r="A810" s="27"/>
      <c r="B810" s="27"/>
      <c r="C810" s="27"/>
      <c r="D810" s="27"/>
      <c r="E810" s="27"/>
      <c r="F810" s="27"/>
      <c r="G810" s="27"/>
      <c r="H810" s="27"/>
      <c r="I810" s="27"/>
      <c r="J810" s="34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spans="1:26" ht="13.5" customHeight="1" x14ac:dyDescent="0.2">
      <c r="A811" s="27"/>
      <c r="B811" s="27"/>
      <c r="C811" s="27"/>
      <c r="D811" s="27"/>
      <c r="E811" s="27"/>
      <c r="F811" s="27"/>
      <c r="G811" s="27"/>
      <c r="H811" s="27"/>
      <c r="I811" s="27"/>
      <c r="J811" s="34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spans="1:26" ht="13.5" customHeight="1" x14ac:dyDescent="0.2">
      <c r="A812" s="27"/>
      <c r="B812" s="27"/>
      <c r="C812" s="27"/>
      <c r="D812" s="27"/>
      <c r="E812" s="27"/>
      <c r="F812" s="27"/>
      <c r="G812" s="27"/>
      <c r="H812" s="27"/>
      <c r="I812" s="27"/>
      <c r="J812" s="34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spans="1:26" ht="13.5" customHeight="1" x14ac:dyDescent="0.2">
      <c r="A813" s="27"/>
      <c r="B813" s="27"/>
      <c r="C813" s="27"/>
      <c r="D813" s="27"/>
      <c r="E813" s="27"/>
      <c r="F813" s="27"/>
      <c r="G813" s="27"/>
      <c r="H813" s="27"/>
      <c r="I813" s="27"/>
      <c r="J813" s="34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spans="1:26" ht="13.5" customHeight="1" x14ac:dyDescent="0.2">
      <c r="A814" s="27"/>
      <c r="B814" s="27"/>
      <c r="C814" s="27"/>
      <c r="D814" s="27"/>
      <c r="E814" s="27"/>
      <c r="F814" s="27"/>
      <c r="G814" s="27"/>
      <c r="H814" s="27"/>
      <c r="I814" s="27"/>
      <c r="J814" s="34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spans="1:26" ht="13.5" customHeight="1" x14ac:dyDescent="0.2">
      <c r="A815" s="27"/>
      <c r="B815" s="27"/>
      <c r="C815" s="27"/>
      <c r="D815" s="27"/>
      <c r="E815" s="27"/>
      <c r="F815" s="27"/>
      <c r="G815" s="27"/>
      <c r="H815" s="27"/>
      <c r="I815" s="27"/>
      <c r="J815" s="34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spans="1:26" ht="13.5" customHeight="1" x14ac:dyDescent="0.2">
      <c r="A816" s="27"/>
      <c r="B816" s="27"/>
      <c r="C816" s="27"/>
      <c r="D816" s="27"/>
      <c r="E816" s="27"/>
      <c r="F816" s="27"/>
      <c r="G816" s="27"/>
      <c r="H816" s="27"/>
      <c r="I816" s="27"/>
      <c r="J816" s="34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spans="1:26" ht="13.5" customHeight="1" x14ac:dyDescent="0.2">
      <c r="A817" s="27"/>
      <c r="B817" s="27"/>
      <c r="C817" s="27"/>
      <c r="D817" s="27"/>
      <c r="E817" s="27"/>
      <c r="F817" s="27"/>
      <c r="G817" s="27"/>
      <c r="H817" s="27"/>
      <c r="I817" s="27"/>
      <c r="J817" s="34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spans="1:26" ht="13.5" customHeight="1" x14ac:dyDescent="0.2">
      <c r="A818" s="27"/>
      <c r="B818" s="27"/>
      <c r="C818" s="27"/>
      <c r="D818" s="27"/>
      <c r="E818" s="27"/>
      <c r="F818" s="27"/>
      <c r="G818" s="27"/>
      <c r="H818" s="27"/>
      <c r="I818" s="27"/>
      <c r="J818" s="34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spans="1:26" ht="13.5" customHeight="1" x14ac:dyDescent="0.2">
      <c r="A819" s="27"/>
      <c r="B819" s="27"/>
      <c r="C819" s="27"/>
      <c r="D819" s="27"/>
      <c r="E819" s="27"/>
      <c r="F819" s="27"/>
      <c r="G819" s="27"/>
      <c r="H819" s="27"/>
      <c r="I819" s="27"/>
      <c r="J819" s="34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spans="1:26" ht="13.5" customHeight="1" x14ac:dyDescent="0.2">
      <c r="A820" s="27"/>
      <c r="B820" s="27"/>
      <c r="C820" s="27"/>
      <c r="D820" s="27"/>
      <c r="E820" s="27"/>
      <c r="F820" s="27"/>
      <c r="G820" s="27"/>
      <c r="H820" s="27"/>
      <c r="I820" s="27"/>
      <c r="J820" s="34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spans="1:26" ht="13.5" customHeight="1" x14ac:dyDescent="0.2">
      <c r="A821" s="27"/>
      <c r="B821" s="27"/>
      <c r="C821" s="27"/>
      <c r="D821" s="27"/>
      <c r="E821" s="27"/>
      <c r="F821" s="27"/>
      <c r="G821" s="27"/>
      <c r="H821" s="27"/>
      <c r="I821" s="27"/>
      <c r="J821" s="34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spans="1:26" ht="13.5" customHeight="1" x14ac:dyDescent="0.2">
      <c r="A822" s="27"/>
      <c r="B822" s="27"/>
      <c r="C822" s="27"/>
      <c r="D822" s="27"/>
      <c r="E822" s="27"/>
      <c r="F822" s="27"/>
      <c r="G822" s="27"/>
      <c r="H822" s="27"/>
      <c r="I822" s="27"/>
      <c r="J822" s="34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spans="1:26" ht="13.5" customHeight="1" x14ac:dyDescent="0.2">
      <c r="A823" s="27"/>
      <c r="B823" s="27"/>
      <c r="C823" s="27"/>
      <c r="D823" s="27"/>
      <c r="E823" s="27"/>
      <c r="F823" s="27"/>
      <c r="G823" s="27"/>
      <c r="H823" s="27"/>
      <c r="I823" s="27"/>
      <c r="J823" s="34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spans="1:26" ht="13.5" customHeight="1" x14ac:dyDescent="0.2">
      <c r="A824" s="27"/>
      <c r="B824" s="27"/>
      <c r="C824" s="27"/>
      <c r="D824" s="27"/>
      <c r="E824" s="27"/>
      <c r="F824" s="27"/>
      <c r="G824" s="27"/>
      <c r="H824" s="27"/>
      <c r="I824" s="27"/>
      <c r="J824" s="34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spans="1:26" ht="13.5" customHeight="1" x14ac:dyDescent="0.2">
      <c r="A825" s="27"/>
      <c r="B825" s="27"/>
      <c r="C825" s="27"/>
      <c r="D825" s="27"/>
      <c r="E825" s="27"/>
      <c r="F825" s="27"/>
      <c r="G825" s="27"/>
      <c r="H825" s="27"/>
      <c r="I825" s="27"/>
      <c r="J825" s="34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spans="1:26" ht="13.5" customHeight="1" x14ac:dyDescent="0.2">
      <c r="A826" s="27"/>
      <c r="B826" s="27"/>
      <c r="C826" s="27"/>
      <c r="D826" s="27"/>
      <c r="E826" s="27"/>
      <c r="F826" s="27"/>
      <c r="G826" s="27"/>
      <c r="H826" s="27"/>
      <c r="I826" s="27"/>
      <c r="J826" s="34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spans="1:26" ht="13.5" customHeight="1" x14ac:dyDescent="0.2">
      <c r="A827" s="27"/>
      <c r="B827" s="27"/>
      <c r="C827" s="27"/>
      <c r="D827" s="27"/>
      <c r="E827" s="27"/>
      <c r="F827" s="27"/>
      <c r="G827" s="27"/>
      <c r="H827" s="27"/>
      <c r="I827" s="27"/>
      <c r="J827" s="34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spans="1:26" ht="13.5" customHeight="1" x14ac:dyDescent="0.2">
      <c r="A828" s="27"/>
      <c r="B828" s="27"/>
      <c r="C828" s="27"/>
      <c r="D828" s="27"/>
      <c r="E828" s="27"/>
      <c r="F828" s="27"/>
      <c r="G828" s="27"/>
      <c r="H828" s="27"/>
      <c r="I828" s="27"/>
      <c r="J828" s="34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spans="1:26" ht="13.5" customHeight="1" x14ac:dyDescent="0.2">
      <c r="A829" s="27"/>
      <c r="B829" s="27"/>
      <c r="C829" s="27"/>
      <c r="D829" s="27"/>
      <c r="E829" s="27"/>
      <c r="F829" s="27"/>
      <c r="G829" s="27"/>
      <c r="H829" s="27"/>
      <c r="I829" s="27"/>
      <c r="J829" s="34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spans="1:26" ht="13.5" customHeight="1" x14ac:dyDescent="0.2">
      <c r="A830" s="27"/>
      <c r="B830" s="27"/>
      <c r="C830" s="27"/>
      <c r="D830" s="27"/>
      <c r="E830" s="27"/>
      <c r="F830" s="27"/>
      <c r="G830" s="27"/>
      <c r="H830" s="27"/>
      <c r="I830" s="27"/>
      <c r="J830" s="34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spans="1:26" ht="13.5" customHeight="1" x14ac:dyDescent="0.2">
      <c r="A831" s="27"/>
      <c r="B831" s="27"/>
      <c r="C831" s="27"/>
      <c r="D831" s="27"/>
      <c r="E831" s="27"/>
      <c r="F831" s="27"/>
      <c r="G831" s="27"/>
      <c r="H831" s="27"/>
      <c r="I831" s="27"/>
      <c r="J831" s="34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spans="1:26" ht="13.5" customHeight="1" x14ac:dyDescent="0.2">
      <c r="A832" s="27"/>
      <c r="B832" s="27"/>
      <c r="C832" s="27"/>
      <c r="D832" s="27"/>
      <c r="E832" s="27"/>
      <c r="F832" s="27"/>
      <c r="G832" s="27"/>
      <c r="H832" s="27"/>
      <c r="I832" s="27"/>
      <c r="J832" s="34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spans="1:26" ht="13.5" customHeight="1" x14ac:dyDescent="0.2">
      <c r="A833" s="27"/>
      <c r="B833" s="27"/>
      <c r="C833" s="27"/>
      <c r="D833" s="27"/>
      <c r="E833" s="27"/>
      <c r="F833" s="27"/>
      <c r="G833" s="27"/>
      <c r="H833" s="27"/>
      <c r="I833" s="27"/>
      <c r="J833" s="34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spans="1:26" ht="13.5" customHeight="1" x14ac:dyDescent="0.2">
      <c r="A834" s="27"/>
      <c r="B834" s="27"/>
      <c r="C834" s="27"/>
      <c r="D834" s="27"/>
      <c r="E834" s="27"/>
      <c r="F834" s="27"/>
      <c r="G834" s="27"/>
      <c r="H834" s="27"/>
      <c r="I834" s="27"/>
      <c r="J834" s="34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spans="1:26" ht="13.5" customHeight="1" x14ac:dyDescent="0.2">
      <c r="A835" s="27"/>
      <c r="B835" s="27"/>
      <c r="C835" s="27"/>
      <c r="D835" s="27"/>
      <c r="E835" s="27"/>
      <c r="F835" s="27"/>
      <c r="G835" s="27"/>
      <c r="H835" s="27"/>
      <c r="I835" s="27"/>
      <c r="J835" s="34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spans="1:26" ht="13.5" customHeight="1" x14ac:dyDescent="0.2">
      <c r="A836" s="27"/>
      <c r="B836" s="27"/>
      <c r="C836" s="27"/>
      <c r="D836" s="27"/>
      <c r="E836" s="27"/>
      <c r="F836" s="27"/>
      <c r="G836" s="27"/>
      <c r="H836" s="27"/>
      <c r="I836" s="27"/>
      <c r="J836" s="34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spans="1:26" ht="13.5" customHeight="1" x14ac:dyDescent="0.2">
      <c r="A837" s="27"/>
      <c r="B837" s="27"/>
      <c r="C837" s="27"/>
      <c r="D837" s="27"/>
      <c r="E837" s="27"/>
      <c r="F837" s="27"/>
      <c r="G837" s="27"/>
      <c r="H837" s="27"/>
      <c r="I837" s="27"/>
      <c r="J837" s="34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spans="1:26" ht="13.5" customHeight="1" x14ac:dyDescent="0.2">
      <c r="A838" s="27"/>
      <c r="B838" s="27"/>
      <c r="C838" s="27"/>
      <c r="D838" s="27"/>
      <c r="E838" s="27"/>
      <c r="F838" s="27"/>
      <c r="G838" s="27"/>
      <c r="H838" s="27"/>
      <c r="I838" s="27"/>
      <c r="J838" s="34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spans="1:26" ht="13.5" customHeight="1" x14ac:dyDescent="0.2">
      <c r="A839" s="27"/>
      <c r="B839" s="27"/>
      <c r="C839" s="27"/>
      <c r="D839" s="27"/>
      <c r="E839" s="27"/>
      <c r="F839" s="27"/>
      <c r="G839" s="27"/>
      <c r="H839" s="27"/>
      <c r="I839" s="27"/>
      <c r="J839" s="34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spans="1:26" ht="13.5" customHeight="1" x14ac:dyDescent="0.2">
      <c r="A840" s="27"/>
      <c r="B840" s="27"/>
      <c r="C840" s="27"/>
      <c r="D840" s="27"/>
      <c r="E840" s="27"/>
      <c r="F840" s="27"/>
      <c r="G840" s="27"/>
      <c r="H840" s="27"/>
      <c r="I840" s="27"/>
      <c r="J840" s="34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spans="1:26" ht="13.5" customHeight="1" x14ac:dyDescent="0.2">
      <c r="A841" s="27"/>
      <c r="B841" s="27"/>
      <c r="C841" s="27"/>
      <c r="D841" s="27"/>
      <c r="E841" s="27"/>
      <c r="F841" s="27"/>
      <c r="G841" s="27"/>
      <c r="H841" s="27"/>
      <c r="I841" s="27"/>
      <c r="J841" s="34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spans="1:26" ht="13.5" customHeight="1" x14ac:dyDescent="0.2">
      <c r="A842" s="27"/>
      <c r="B842" s="27"/>
      <c r="C842" s="27"/>
      <c r="D842" s="27"/>
      <c r="E842" s="27"/>
      <c r="F842" s="27"/>
      <c r="G842" s="27"/>
      <c r="H842" s="27"/>
      <c r="I842" s="27"/>
      <c r="J842" s="34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spans="1:26" ht="13.5" customHeight="1" x14ac:dyDescent="0.2">
      <c r="A843" s="27"/>
      <c r="B843" s="27"/>
      <c r="C843" s="27"/>
      <c r="D843" s="27"/>
      <c r="E843" s="27"/>
      <c r="F843" s="27"/>
      <c r="G843" s="27"/>
      <c r="H843" s="27"/>
      <c r="I843" s="27"/>
      <c r="J843" s="34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spans="1:26" ht="13.5" customHeight="1" x14ac:dyDescent="0.2">
      <c r="A844" s="27"/>
      <c r="B844" s="27"/>
      <c r="C844" s="27"/>
      <c r="D844" s="27"/>
      <c r="E844" s="27"/>
      <c r="F844" s="27"/>
      <c r="G844" s="27"/>
      <c r="H844" s="27"/>
      <c r="I844" s="27"/>
      <c r="J844" s="34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spans="1:26" ht="13.5" customHeight="1" x14ac:dyDescent="0.2">
      <c r="A845" s="27"/>
      <c r="B845" s="27"/>
      <c r="C845" s="27"/>
      <c r="D845" s="27"/>
      <c r="E845" s="27"/>
      <c r="F845" s="27"/>
      <c r="G845" s="27"/>
      <c r="H845" s="27"/>
      <c r="I845" s="27"/>
      <c r="J845" s="34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spans="1:26" ht="13.5" customHeight="1" x14ac:dyDescent="0.2">
      <c r="A846" s="27"/>
      <c r="B846" s="27"/>
      <c r="C846" s="27"/>
      <c r="D846" s="27"/>
      <c r="E846" s="27"/>
      <c r="F846" s="27"/>
      <c r="G846" s="27"/>
      <c r="H846" s="27"/>
      <c r="I846" s="27"/>
      <c r="J846" s="34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spans="1:26" ht="13.5" customHeight="1" x14ac:dyDescent="0.2">
      <c r="A847" s="27"/>
      <c r="B847" s="27"/>
      <c r="C847" s="27"/>
      <c r="D847" s="27"/>
      <c r="E847" s="27"/>
      <c r="F847" s="27"/>
      <c r="G847" s="27"/>
      <c r="H847" s="27"/>
      <c r="I847" s="27"/>
      <c r="J847" s="34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spans="1:26" ht="13.5" customHeight="1" x14ac:dyDescent="0.2">
      <c r="A848" s="27"/>
      <c r="B848" s="27"/>
      <c r="C848" s="27"/>
      <c r="D848" s="27"/>
      <c r="E848" s="27"/>
      <c r="F848" s="27"/>
      <c r="G848" s="27"/>
      <c r="H848" s="27"/>
      <c r="I848" s="27"/>
      <c r="J848" s="34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spans="1:26" ht="13.5" customHeight="1" x14ac:dyDescent="0.2">
      <c r="A849" s="27"/>
      <c r="B849" s="27"/>
      <c r="C849" s="27"/>
      <c r="D849" s="27"/>
      <c r="E849" s="27"/>
      <c r="F849" s="27"/>
      <c r="G849" s="27"/>
      <c r="H849" s="27"/>
      <c r="I849" s="27"/>
      <c r="J849" s="34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spans="1:26" ht="13.5" customHeight="1" x14ac:dyDescent="0.2">
      <c r="A850" s="27"/>
      <c r="B850" s="27"/>
      <c r="C850" s="27"/>
      <c r="D850" s="27"/>
      <c r="E850" s="27"/>
      <c r="F850" s="27"/>
      <c r="G850" s="27"/>
      <c r="H850" s="27"/>
      <c r="I850" s="27"/>
      <c r="J850" s="34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spans="1:26" ht="13.5" customHeight="1" x14ac:dyDescent="0.2">
      <c r="A851" s="27"/>
      <c r="B851" s="27"/>
      <c r="C851" s="27"/>
      <c r="D851" s="27"/>
      <c r="E851" s="27"/>
      <c r="F851" s="27"/>
      <c r="G851" s="27"/>
      <c r="H851" s="27"/>
      <c r="I851" s="27"/>
      <c r="J851" s="34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spans="1:26" ht="13.5" customHeight="1" x14ac:dyDescent="0.2">
      <c r="A852" s="27"/>
      <c r="B852" s="27"/>
      <c r="C852" s="27"/>
      <c r="D852" s="27"/>
      <c r="E852" s="27"/>
      <c r="F852" s="27"/>
      <c r="G852" s="27"/>
      <c r="H852" s="27"/>
      <c r="I852" s="27"/>
      <c r="J852" s="34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spans="1:26" ht="13.5" customHeight="1" x14ac:dyDescent="0.2">
      <c r="A853" s="27"/>
      <c r="B853" s="27"/>
      <c r="C853" s="27"/>
      <c r="D853" s="27"/>
      <c r="E853" s="27"/>
      <c r="F853" s="27"/>
      <c r="G853" s="27"/>
      <c r="H853" s="27"/>
      <c r="I853" s="27"/>
      <c r="J853" s="34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spans="1:26" ht="13.5" customHeight="1" x14ac:dyDescent="0.2">
      <c r="A854" s="27"/>
      <c r="B854" s="27"/>
      <c r="C854" s="27"/>
      <c r="D854" s="27"/>
      <c r="E854" s="27"/>
      <c r="F854" s="27"/>
      <c r="G854" s="27"/>
      <c r="H854" s="27"/>
      <c r="I854" s="27"/>
      <c r="J854" s="34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spans="1:26" ht="13.5" customHeight="1" x14ac:dyDescent="0.2">
      <c r="A855" s="27"/>
      <c r="B855" s="27"/>
      <c r="C855" s="27"/>
      <c r="D855" s="27"/>
      <c r="E855" s="27"/>
      <c r="F855" s="27"/>
      <c r="G855" s="27"/>
      <c r="H855" s="27"/>
      <c r="I855" s="27"/>
      <c r="J855" s="34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spans="1:26" ht="13.5" customHeight="1" x14ac:dyDescent="0.2">
      <c r="A856" s="27"/>
      <c r="B856" s="27"/>
      <c r="C856" s="27"/>
      <c r="D856" s="27"/>
      <c r="E856" s="27"/>
      <c r="F856" s="27"/>
      <c r="G856" s="27"/>
      <c r="H856" s="27"/>
      <c r="I856" s="27"/>
      <c r="J856" s="34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spans="1:26" ht="13.5" customHeight="1" x14ac:dyDescent="0.2">
      <c r="A857" s="27"/>
      <c r="B857" s="27"/>
      <c r="C857" s="27"/>
      <c r="D857" s="27"/>
      <c r="E857" s="27"/>
      <c r="F857" s="27"/>
      <c r="G857" s="27"/>
      <c r="H857" s="27"/>
      <c r="I857" s="27"/>
      <c r="J857" s="34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spans="1:26" ht="13.5" customHeight="1" x14ac:dyDescent="0.2">
      <c r="A858" s="27"/>
      <c r="B858" s="27"/>
      <c r="C858" s="27"/>
      <c r="D858" s="27"/>
      <c r="E858" s="27"/>
      <c r="F858" s="27"/>
      <c r="G858" s="27"/>
      <c r="H858" s="27"/>
      <c r="I858" s="27"/>
      <c r="J858" s="34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spans="1:26" ht="13.5" customHeight="1" x14ac:dyDescent="0.2">
      <c r="A859" s="27"/>
      <c r="B859" s="27"/>
      <c r="C859" s="27"/>
      <c r="D859" s="27"/>
      <c r="E859" s="27"/>
      <c r="F859" s="27"/>
      <c r="G859" s="27"/>
      <c r="H859" s="27"/>
      <c r="I859" s="27"/>
      <c r="J859" s="34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spans="1:26" ht="13.5" customHeight="1" x14ac:dyDescent="0.2">
      <c r="A860" s="27"/>
      <c r="B860" s="27"/>
      <c r="C860" s="27"/>
      <c r="D860" s="27"/>
      <c r="E860" s="27"/>
      <c r="F860" s="27"/>
      <c r="G860" s="27"/>
      <c r="H860" s="27"/>
      <c r="I860" s="27"/>
      <c r="J860" s="34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spans="1:26" ht="13.5" customHeight="1" x14ac:dyDescent="0.2">
      <c r="A861" s="27"/>
      <c r="B861" s="27"/>
      <c r="C861" s="27"/>
      <c r="D861" s="27"/>
      <c r="E861" s="27"/>
      <c r="F861" s="27"/>
      <c r="G861" s="27"/>
      <c r="H861" s="27"/>
      <c r="I861" s="27"/>
      <c r="J861" s="34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spans="1:26" ht="13.5" customHeight="1" x14ac:dyDescent="0.2">
      <c r="A862" s="27"/>
      <c r="B862" s="27"/>
      <c r="C862" s="27"/>
      <c r="D862" s="27"/>
      <c r="E862" s="27"/>
      <c r="F862" s="27"/>
      <c r="G862" s="27"/>
      <c r="H862" s="27"/>
      <c r="I862" s="27"/>
      <c r="J862" s="34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spans="1:26" ht="13.5" customHeight="1" x14ac:dyDescent="0.2">
      <c r="A863" s="27"/>
      <c r="B863" s="27"/>
      <c r="C863" s="27"/>
      <c r="D863" s="27"/>
      <c r="E863" s="27"/>
      <c r="F863" s="27"/>
      <c r="G863" s="27"/>
      <c r="H863" s="27"/>
      <c r="I863" s="27"/>
      <c r="J863" s="34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spans="1:26" ht="13.5" customHeight="1" x14ac:dyDescent="0.2">
      <c r="A864" s="27"/>
      <c r="B864" s="27"/>
      <c r="C864" s="27"/>
      <c r="D864" s="27"/>
      <c r="E864" s="27"/>
      <c r="F864" s="27"/>
      <c r="G864" s="27"/>
      <c r="H864" s="27"/>
      <c r="I864" s="27"/>
      <c r="J864" s="34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spans="1:26" ht="13.5" customHeight="1" x14ac:dyDescent="0.2">
      <c r="A865" s="27"/>
      <c r="B865" s="27"/>
      <c r="C865" s="27"/>
      <c r="D865" s="27"/>
      <c r="E865" s="27"/>
      <c r="F865" s="27"/>
      <c r="G865" s="27"/>
      <c r="H865" s="27"/>
      <c r="I865" s="27"/>
      <c r="J865" s="34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spans="1:26" ht="13.5" customHeight="1" x14ac:dyDescent="0.2">
      <c r="A866" s="27"/>
      <c r="B866" s="27"/>
      <c r="C866" s="27"/>
      <c r="D866" s="27"/>
      <c r="E866" s="27"/>
      <c r="F866" s="27"/>
      <c r="G866" s="27"/>
      <c r="H866" s="27"/>
      <c r="I866" s="27"/>
      <c r="J866" s="34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spans="1:26" ht="13.5" customHeight="1" x14ac:dyDescent="0.2">
      <c r="A867" s="27"/>
      <c r="B867" s="27"/>
      <c r="C867" s="27"/>
      <c r="D867" s="27"/>
      <c r="E867" s="27"/>
      <c r="F867" s="27"/>
      <c r="G867" s="27"/>
      <c r="H867" s="27"/>
      <c r="I867" s="27"/>
      <c r="J867" s="34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spans="1:26" ht="13.5" customHeight="1" x14ac:dyDescent="0.2">
      <c r="A868" s="27"/>
      <c r="B868" s="27"/>
      <c r="C868" s="27"/>
      <c r="D868" s="27"/>
      <c r="E868" s="27"/>
      <c r="F868" s="27"/>
      <c r="G868" s="27"/>
      <c r="H868" s="27"/>
      <c r="I868" s="27"/>
      <c r="J868" s="34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spans="1:26" ht="13.5" customHeight="1" x14ac:dyDescent="0.2">
      <c r="A869" s="27"/>
      <c r="B869" s="27"/>
      <c r="C869" s="27"/>
      <c r="D869" s="27"/>
      <c r="E869" s="27"/>
      <c r="F869" s="27"/>
      <c r="G869" s="27"/>
      <c r="H869" s="27"/>
      <c r="I869" s="27"/>
      <c r="J869" s="34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spans="1:26" ht="13.5" customHeight="1" x14ac:dyDescent="0.2">
      <c r="A870" s="27"/>
      <c r="B870" s="27"/>
      <c r="C870" s="27"/>
      <c r="D870" s="27"/>
      <c r="E870" s="27"/>
      <c r="F870" s="27"/>
      <c r="G870" s="27"/>
      <c r="H870" s="27"/>
      <c r="I870" s="27"/>
      <c r="J870" s="34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spans="1:26" ht="13.5" customHeight="1" x14ac:dyDescent="0.2">
      <c r="A871" s="27"/>
      <c r="B871" s="27"/>
      <c r="C871" s="27"/>
      <c r="D871" s="27"/>
      <c r="E871" s="27"/>
      <c r="F871" s="27"/>
      <c r="G871" s="27"/>
      <c r="H871" s="27"/>
      <c r="I871" s="27"/>
      <c r="J871" s="34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spans="1:26" ht="13.5" customHeight="1" x14ac:dyDescent="0.2">
      <c r="A872" s="27"/>
      <c r="B872" s="27"/>
      <c r="C872" s="27"/>
      <c r="D872" s="27"/>
      <c r="E872" s="27"/>
      <c r="F872" s="27"/>
      <c r="G872" s="27"/>
      <c r="H872" s="27"/>
      <c r="I872" s="27"/>
      <c r="J872" s="34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spans="1:26" ht="13.5" customHeight="1" x14ac:dyDescent="0.2">
      <c r="A873" s="27"/>
      <c r="B873" s="27"/>
      <c r="C873" s="27"/>
      <c r="D873" s="27"/>
      <c r="E873" s="27"/>
      <c r="F873" s="27"/>
      <c r="G873" s="27"/>
      <c r="H873" s="27"/>
      <c r="I873" s="27"/>
      <c r="J873" s="34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spans="1:26" ht="13.5" customHeight="1" x14ac:dyDescent="0.2">
      <c r="A874" s="27"/>
      <c r="B874" s="27"/>
      <c r="C874" s="27"/>
      <c r="D874" s="27"/>
      <c r="E874" s="27"/>
      <c r="F874" s="27"/>
      <c r="G874" s="27"/>
      <c r="H874" s="27"/>
      <c r="I874" s="27"/>
      <c r="J874" s="34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spans="1:26" ht="13.5" customHeight="1" x14ac:dyDescent="0.2">
      <c r="A875" s="27"/>
      <c r="B875" s="27"/>
      <c r="C875" s="27"/>
      <c r="D875" s="27"/>
      <c r="E875" s="27"/>
      <c r="F875" s="27"/>
      <c r="G875" s="27"/>
      <c r="H875" s="27"/>
      <c r="I875" s="27"/>
      <c r="J875" s="34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spans="1:26" ht="13.5" customHeight="1" x14ac:dyDescent="0.2">
      <c r="A876" s="27"/>
      <c r="B876" s="27"/>
      <c r="C876" s="27"/>
      <c r="D876" s="27"/>
      <c r="E876" s="27"/>
      <c r="F876" s="27"/>
      <c r="G876" s="27"/>
      <c r="H876" s="27"/>
      <c r="I876" s="27"/>
      <c r="J876" s="34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spans="1:26" ht="13.5" customHeight="1" x14ac:dyDescent="0.2">
      <c r="A877" s="27"/>
      <c r="B877" s="27"/>
      <c r="C877" s="27"/>
      <c r="D877" s="27"/>
      <c r="E877" s="27"/>
      <c r="F877" s="27"/>
      <c r="G877" s="27"/>
      <c r="H877" s="27"/>
      <c r="I877" s="27"/>
      <c r="J877" s="34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spans="1:26" ht="13.5" customHeight="1" x14ac:dyDescent="0.2">
      <c r="A878" s="27"/>
      <c r="B878" s="27"/>
      <c r="C878" s="27"/>
      <c r="D878" s="27"/>
      <c r="E878" s="27"/>
      <c r="F878" s="27"/>
      <c r="G878" s="27"/>
      <c r="H878" s="27"/>
      <c r="I878" s="27"/>
      <c r="J878" s="34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spans="1:26" ht="13.5" customHeight="1" x14ac:dyDescent="0.2">
      <c r="A879" s="27"/>
      <c r="B879" s="27"/>
      <c r="C879" s="27"/>
      <c r="D879" s="27"/>
      <c r="E879" s="27"/>
      <c r="F879" s="27"/>
      <c r="G879" s="27"/>
      <c r="H879" s="27"/>
      <c r="I879" s="27"/>
      <c r="J879" s="34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spans="1:26" ht="13.5" customHeight="1" x14ac:dyDescent="0.2">
      <c r="A880" s="27"/>
      <c r="B880" s="27"/>
      <c r="C880" s="27"/>
      <c r="D880" s="27"/>
      <c r="E880" s="27"/>
      <c r="F880" s="27"/>
      <c r="G880" s="27"/>
      <c r="H880" s="27"/>
      <c r="I880" s="27"/>
      <c r="J880" s="34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spans="1:26" ht="13.5" customHeight="1" x14ac:dyDescent="0.2">
      <c r="A881" s="27"/>
      <c r="B881" s="27"/>
      <c r="C881" s="27"/>
      <c r="D881" s="27"/>
      <c r="E881" s="27"/>
      <c r="F881" s="27"/>
      <c r="G881" s="27"/>
      <c r="H881" s="27"/>
      <c r="I881" s="27"/>
      <c r="J881" s="34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spans="1:26" ht="13.5" customHeight="1" x14ac:dyDescent="0.2">
      <c r="A882" s="27"/>
      <c r="B882" s="27"/>
      <c r="C882" s="27"/>
      <c r="D882" s="27"/>
      <c r="E882" s="27"/>
      <c r="F882" s="27"/>
      <c r="G882" s="27"/>
      <c r="H882" s="27"/>
      <c r="I882" s="27"/>
      <c r="J882" s="34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spans="1:26" ht="13.5" customHeight="1" x14ac:dyDescent="0.2">
      <c r="A883" s="27"/>
      <c r="B883" s="27"/>
      <c r="C883" s="27"/>
      <c r="D883" s="27"/>
      <c r="E883" s="27"/>
      <c r="F883" s="27"/>
      <c r="G883" s="27"/>
      <c r="H883" s="27"/>
      <c r="I883" s="27"/>
      <c r="J883" s="34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spans="1:26" ht="13.5" customHeight="1" x14ac:dyDescent="0.2">
      <c r="A884" s="27"/>
      <c r="B884" s="27"/>
      <c r="C884" s="27"/>
      <c r="D884" s="27"/>
      <c r="E884" s="27"/>
      <c r="F884" s="27"/>
      <c r="G884" s="27"/>
      <c r="H884" s="27"/>
      <c r="I884" s="27"/>
      <c r="J884" s="34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spans="1:26" ht="13.5" customHeight="1" x14ac:dyDescent="0.2">
      <c r="A885" s="27"/>
      <c r="B885" s="27"/>
      <c r="C885" s="27"/>
      <c r="D885" s="27"/>
      <c r="E885" s="27"/>
      <c r="F885" s="27"/>
      <c r="G885" s="27"/>
      <c r="H885" s="27"/>
      <c r="I885" s="27"/>
      <c r="J885" s="34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spans="1:26" ht="13.5" customHeight="1" x14ac:dyDescent="0.2">
      <c r="A886" s="27"/>
      <c r="B886" s="27"/>
      <c r="C886" s="27"/>
      <c r="D886" s="27"/>
      <c r="E886" s="27"/>
      <c r="F886" s="27"/>
      <c r="G886" s="27"/>
      <c r="H886" s="27"/>
      <c r="I886" s="27"/>
      <c r="J886" s="34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spans="1:26" ht="13.5" customHeight="1" x14ac:dyDescent="0.2">
      <c r="A887" s="27"/>
      <c r="B887" s="27"/>
      <c r="C887" s="27"/>
      <c r="D887" s="27"/>
      <c r="E887" s="27"/>
      <c r="F887" s="27"/>
      <c r="G887" s="27"/>
      <c r="H887" s="27"/>
      <c r="I887" s="27"/>
      <c r="J887" s="34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spans="1:26" ht="13.5" customHeight="1" x14ac:dyDescent="0.2">
      <c r="A888" s="27"/>
      <c r="B888" s="27"/>
      <c r="C888" s="27"/>
      <c r="D888" s="27"/>
      <c r="E888" s="27"/>
      <c r="F888" s="27"/>
      <c r="G888" s="27"/>
      <c r="H888" s="27"/>
      <c r="I888" s="27"/>
      <c r="J888" s="34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spans="1:26" ht="13.5" customHeight="1" x14ac:dyDescent="0.2">
      <c r="A889" s="27"/>
      <c r="B889" s="27"/>
      <c r="C889" s="27"/>
      <c r="D889" s="27"/>
      <c r="E889" s="27"/>
      <c r="F889" s="27"/>
      <c r="G889" s="27"/>
      <c r="H889" s="27"/>
      <c r="I889" s="27"/>
      <c r="J889" s="34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spans="1:26" ht="13.5" customHeight="1" x14ac:dyDescent="0.2">
      <c r="A890" s="27"/>
      <c r="B890" s="27"/>
      <c r="C890" s="27"/>
      <c r="D890" s="27"/>
      <c r="E890" s="27"/>
      <c r="F890" s="27"/>
      <c r="G890" s="27"/>
      <c r="H890" s="27"/>
      <c r="I890" s="27"/>
      <c r="J890" s="34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spans="1:26" ht="13.5" customHeight="1" x14ac:dyDescent="0.2">
      <c r="A891" s="27"/>
      <c r="B891" s="27"/>
      <c r="C891" s="27"/>
      <c r="D891" s="27"/>
      <c r="E891" s="27"/>
      <c r="F891" s="27"/>
      <c r="G891" s="27"/>
      <c r="H891" s="27"/>
      <c r="I891" s="27"/>
      <c r="J891" s="34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spans="1:26" ht="13.5" customHeight="1" x14ac:dyDescent="0.2">
      <c r="A892" s="27"/>
      <c r="B892" s="27"/>
      <c r="C892" s="27"/>
      <c r="D892" s="27"/>
      <c r="E892" s="27"/>
      <c r="F892" s="27"/>
      <c r="G892" s="27"/>
      <c r="H892" s="27"/>
      <c r="I892" s="27"/>
      <c r="J892" s="34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spans="1:26" ht="13.5" customHeight="1" x14ac:dyDescent="0.2">
      <c r="A893" s="27"/>
      <c r="B893" s="27"/>
      <c r="C893" s="27"/>
      <c r="D893" s="27"/>
      <c r="E893" s="27"/>
      <c r="F893" s="27"/>
      <c r="G893" s="27"/>
      <c r="H893" s="27"/>
      <c r="I893" s="27"/>
      <c r="J893" s="34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spans="1:26" ht="13.5" customHeight="1" x14ac:dyDescent="0.2">
      <c r="A894" s="27"/>
      <c r="B894" s="27"/>
      <c r="C894" s="27"/>
      <c r="D894" s="27"/>
      <c r="E894" s="27"/>
      <c r="F894" s="27"/>
      <c r="G894" s="27"/>
      <c r="H894" s="27"/>
      <c r="I894" s="27"/>
      <c r="J894" s="34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spans="1:26" ht="13.5" customHeight="1" x14ac:dyDescent="0.2">
      <c r="A895" s="27"/>
      <c r="B895" s="27"/>
      <c r="C895" s="27"/>
      <c r="D895" s="27"/>
      <c r="E895" s="27"/>
      <c r="F895" s="27"/>
      <c r="G895" s="27"/>
      <c r="H895" s="27"/>
      <c r="I895" s="27"/>
      <c r="J895" s="34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spans="1:26" ht="13.5" customHeight="1" x14ac:dyDescent="0.2">
      <c r="A896" s="27"/>
      <c r="B896" s="27"/>
      <c r="C896" s="27"/>
      <c r="D896" s="27"/>
      <c r="E896" s="27"/>
      <c r="F896" s="27"/>
      <c r="G896" s="27"/>
      <c r="H896" s="27"/>
      <c r="I896" s="27"/>
      <c r="J896" s="34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spans="1:26" ht="13.5" customHeight="1" x14ac:dyDescent="0.2">
      <c r="A897" s="27"/>
      <c r="B897" s="27"/>
      <c r="C897" s="27"/>
      <c r="D897" s="27"/>
      <c r="E897" s="27"/>
      <c r="F897" s="27"/>
      <c r="G897" s="27"/>
      <c r="H897" s="27"/>
      <c r="I897" s="27"/>
      <c r="J897" s="34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spans="1:26" ht="13.5" customHeight="1" x14ac:dyDescent="0.2">
      <c r="A898" s="27"/>
      <c r="B898" s="27"/>
      <c r="C898" s="27"/>
      <c r="D898" s="27"/>
      <c r="E898" s="27"/>
      <c r="F898" s="27"/>
      <c r="G898" s="27"/>
      <c r="H898" s="27"/>
      <c r="I898" s="27"/>
      <c r="J898" s="34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spans="1:26" ht="13.5" customHeight="1" x14ac:dyDescent="0.2">
      <c r="A899" s="27"/>
      <c r="B899" s="27"/>
      <c r="C899" s="27"/>
      <c r="D899" s="27"/>
      <c r="E899" s="27"/>
      <c r="F899" s="27"/>
      <c r="G899" s="27"/>
      <c r="H899" s="27"/>
      <c r="I899" s="27"/>
      <c r="J899" s="34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spans="1:26" ht="13.5" customHeight="1" x14ac:dyDescent="0.2">
      <c r="A900" s="27"/>
      <c r="B900" s="27"/>
      <c r="C900" s="27"/>
      <c r="D900" s="27"/>
      <c r="E900" s="27"/>
      <c r="F900" s="27"/>
      <c r="G900" s="27"/>
      <c r="H900" s="27"/>
      <c r="I900" s="27"/>
      <c r="J900" s="34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spans="1:26" ht="13.5" customHeight="1" x14ac:dyDescent="0.2">
      <c r="A901" s="27"/>
      <c r="B901" s="27"/>
      <c r="C901" s="27"/>
      <c r="D901" s="27"/>
      <c r="E901" s="27"/>
      <c r="F901" s="27"/>
      <c r="G901" s="27"/>
      <c r="H901" s="27"/>
      <c r="I901" s="27"/>
      <c r="J901" s="34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spans="1:26" ht="13.5" customHeight="1" x14ac:dyDescent="0.2">
      <c r="A902" s="27"/>
      <c r="B902" s="27"/>
      <c r="C902" s="27"/>
      <c r="D902" s="27"/>
      <c r="E902" s="27"/>
      <c r="F902" s="27"/>
      <c r="G902" s="27"/>
      <c r="H902" s="27"/>
      <c r="I902" s="27"/>
      <c r="J902" s="34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spans="1:26" ht="13.5" customHeight="1" x14ac:dyDescent="0.2">
      <c r="A903" s="27"/>
      <c r="B903" s="27"/>
      <c r="C903" s="27"/>
      <c r="D903" s="27"/>
      <c r="E903" s="27"/>
      <c r="F903" s="27"/>
      <c r="G903" s="27"/>
      <c r="H903" s="27"/>
      <c r="I903" s="27"/>
      <c r="J903" s="34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spans="1:26" ht="13.5" customHeight="1" x14ac:dyDescent="0.2">
      <c r="A904" s="27"/>
      <c r="B904" s="27"/>
      <c r="C904" s="27"/>
      <c r="D904" s="27"/>
      <c r="E904" s="27"/>
      <c r="F904" s="27"/>
      <c r="G904" s="27"/>
      <c r="H904" s="27"/>
      <c r="I904" s="27"/>
      <c r="J904" s="34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spans="1:26" ht="13.5" customHeight="1" x14ac:dyDescent="0.2">
      <c r="A905" s="27"/>
      <c r="B905" s="27"/>
      <c r="C905" s="27"/>
      <c r="D905" s="27"/>
      <c r="E905" s="27"/>
      <c r="F905" s="27"/>
      <c r="G905" s="27"/>
      <c r="H905" s="27"/>
      <c r="I905" s="27"/>
      <c r="J905" s="34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spans="1:26" ht="13.5" customHeight="1" x14ac:dyDescent="0.2">
      <c r="A906" s="27"/>
      <c r="B906" s="27"/>
      <c r="C906" s="27"/>
      <c r="D906" s="27"/>
      <c r="E906" s="27"/>
      <c r="F906" s="27"/>
      <c r="G906" s="27"/>
      <c r="H906" s="27"/>
      <c r="I906" s="27"/>
      <c r="J906" s="34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spans="1:26" ht="13.5" customHeight="1" x14ac:dyDescent="0.2">
      <c r="A907" s="27"/>
      <c r="B907" s="27"/>
      <c r="C907" s="27"/>
      <c r="D907" s="27"/>
      <c r="E907" s="27"/>
      <c r="F907" s="27"/>
      <c r="G907" s="27"/>
      <c r="H907" s="27"/>
      <c r="I907" s="27"/>
      <c r="J907" s="34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spans="1:26" ht="13.5" customHeight="1" x14ac:dyDescent="0.2">
      <c r="A908" s="27"/>
      <c r="B908" s="27"/>
      <c r="C908" s="27"/>
      <c r="D908" s="27"/>
      <c r="E908" s="27"/>
      <c r="F908" s="27"/>
      <c r="G908" s="27"/>
      <c r="H908" s="27"/>
      <c r="I908" s="27"/>
      <c r="J908" s="34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spans="1:26" ht="13.5" customHeight="1" x14ac:dyDescent="0.2">
      <c r="A909" s="27"/>
      <c r="B909" s="27"/>
      <c r="C909" s="27"/>
      <c r="D909" s="27"/>
      <c r="E909" s="27"/>
      <c r="F909" s="27"/>
      <c r="G909" s="27"/>
      <c r="H909" s="27"/>
      <c r="I909" s="27"/>
      <c r="J909" s="34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spans="1:26" ht="13.5" customHeight="1" x14ac:dyDescent="0.2">
      <c r="A910" s="27"/>
      <c r="B910" s="27"/>
      <c r="C910" s="27"/>
      <c r="D910" s="27"/>
      <c r="E910" s="27"/>
      <c r="F910" s="27"/>
      <c r="G910" s="27"/>
      <c r="H910" s="27"/>
      <c r="I910" s="27"/>
      <c r="J910" s="34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spans="1:26" ht="13.5" customHeight="1" x14ac:dyDescent="0.2">
      <c r="A911" s="27"/>
      <c r="B911" s="27"/>
      <c r="C911" s="27"/>
      <c r="D911" s="27"/>
      <c r="E911" s="27"/>
      <c r="F911" s="27"/>
      <c r="G911" s="27"/>
      <c r="H911" s="27"/>
      <c r="I911" s="27"/>
      <c r="J911" s="34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spans="1:26" ht="13.5" customHeight="1" x14ac:dyDescent="0.2">
      <c r="A912" s="27"/>
      <c r="B912" s="27"/>
      <c r="C912" s="27"/>
      <c r="D912" s="27"/>
      <c r="E912" s="27"/>
      <c r="F912" s="27"/>
      <c r="G912" s="27"/>
      <c r="H912" s="27"/>
      <c r="I912" s="27"/>
      <c r="J912" s="34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spans="1:26" ht="13.5" customHeight="1" x14ac:dyDescent="0.2">
      <c r="A913" s="27"/>
      <c r="B913" s="27"/>
      <c r="C913" s="27"/>
      <c r="D913" s="27"/>
      <c r="E913" s="27"/>
      <c r="F913" s="27"/>
      <c r="G913" s="27"/>
      <c r="H913" s="27"/>
      <c r="I913" s="27"/>
      <c r="J913" s="34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spans="1:26" ht="13.5" customHeight="1" x14ac:dyDescent="0.2">
      <c r="A914" s="27"/>
      <c r="B914" s="27"/>
      <c r="C914" s="27"/>
      <c r="D914" s="27"/>
      <c r="E914" s="27"/>
      <c r="F914" s="27"/>
      <c r="G914" s="27"/>
      <c r="H914" s="27"/>
      <c r="I914" s="27"/>
      <c r="J914" s="34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spans="1:26" ht="13.5" customHeight="1" x14ac:dyDescent="0.2">
      <c r="A915" s="27"/>
      <c r="B915" s="27"/>
      <c r="C915" s="27"/>
      <c r="D915" s="27"/>
      <c r="E915" s="27"/>
      <c r="F915" s="27"/>
      <c r="G915" s="27"/>
      <c r="H915" s="27"/>
      <c r="I915" s="27"/>
      <c r="J915" s="34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spans="1:26" ht="13.5" customHeight="1" x14ac:dyDescent="0.2">
      <c r="A916" s="27"/>
      <c r="B916" s="27"/>
      <c r="C916" s="27"/>
      <c r="D916" s="27"/>
      <c r="E916" s="27"/>
      <c r="F916" s="27"/>
      <c r="G916" s="27"/>
      <c r="H916" s="27"/>
      <c r="I916" s="27"/>
      <c r="J916" s="34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spans="1:26" ht="13.5" customHeight="1" x14ac:dyDescent="0.2">
      <c r="A917" s="27"/>
      <c r="B917" s="27"/>
      <c r="C917" s="27"/>
      <c r="D917" s="27"/>
      <c r="E917" s="27"/>
      <c r="F917" s="27"/>
      <c r="G917" s="27"/>
      <c r="H917" s="27"/>
      <c r="I917" s="27"/>
      <c r="J917" s="34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spans="1:26" ht="13.5" customHeight="1" x14ac:dyDescent="0.2">
      <c r="A918" s="27"/>
      <c r="B918" s="27"/>
      <c r="C918" s="27"/>
      <c r="D918" s="27"/>
      <c r="E918" s="27"/>
      <c r="F918" s="27"/>
      <c r="G918" s="27"/>
      <c r="H918" s="27"/>
      <c r="I918" s="27"/>
      <c r="J918" s="34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spans="1:26" ht="13.5" customHeight="1" x14ac:dyDescent="0.2">
      <c r="A919" s="27"/>
      <c r="B919" s="27"/>
      <c r="C919" s="27"/>
      <c r="D919" s="27"/>
      <c r="E919" s="27"/>
      <c r="F919" s="27"/>
      <c r="G919" s="27"/>
      <c r="H919" s="27"/>
      <c r="I919" s="27"/>
      <c r="J919" s="34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spans="1:26" ht="13.5" customHeight="1" x14ac:dyDescent="0.2">
      <c r="A920" s="27"/>
      <c r="B920" s="27"/>
      <c r="C920" s="27"/>
      <c r="D920" s="27"/>
      <c r="E920" s="27"/>
      <c r="F920" s="27"/>
      <c r="G920" s="27"/>
      <c r="H920" s="27"/>
      <c r="I920" s="27"/>
      <c r="J920" s="34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spans="1:26" ht="13.5" customHeight="1" x14ac:dyDescent="0.2">
      <c r="A921" s="27"/>
      <c r="B921" s="27"/>
      <c r="C921" s="27"/>
      <c r="D921" s="27"/>
      <c r="E921" s="27"/>
      <c r="F921" s="27"/>
      <c r="G921" s="27"/>
      <c r="H921" s="27"/>
      <c r="I921" s="27"/>
      <c r="J921" s="34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spans="1:26" ht="13.5" customHeight="1" x14ac:dyDescent="0.2">
      <c r="A922" s="27"/>
      <c r="B922" s="27"/>
      <c r="C922" s="27"/>
      <c r="D922" s="27"/>
      <c r="E922" s="27"/>
      <c r="F922" s="27"/>
      <c r="G922" s="27"/>
      <c r="H922" s="27"/>
      <c r="I922" s="27"/>
      <c r="J922" s="34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spans="1:26" ht="13.5" customHeight="1" x14ac:dyDescent="0.2">
      <c r="A923" s="27"/>
      <c r="B923" s="27"/>
      <c r="C923" s="27"/>
      <c r="D923" s="27"/>
      <c r="E923" s="27"/>
      <c r="F923" s="27"/>
      <c r="G923" s="27"/>
      <c r="H923" s="27"/>
      <c r="I923" s="27"/>
      <c r="J923" s="34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spans="1:26" ht="13.5" customHeight="1" x14ac:dyDescent="0.2">
      <c r="A924" s="27"/>
      <c r="B924" s="27"/>
      <c r="C924" s="27"/>
      <c r="D924" s="27"/>
      <c r="E924" s="27"/>
      <c r="F924" s="27"/>
      <c r="G924" s="27"/>
      <c r="H924" s="27"/>
      <c r="I924" s="27"/>
      <c r="J924" s="34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spans="1:26" ht="13.5" customHeight="1" x14ac:dyDescent="0.2">
      <c r="A925" s="27"/>
      <c r="B925" s="27"/>
      <c r="C925" s="27"/>
      <c r="D925" s="27"/>
      <c r="E925" s="27"/>
      <c r="F925" s="27"/>
      <c r="G925" s="27"/>
      <c r="H925" s="27"/>
      <c r="I925" s="27"/>
      <c r="J925" s="34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spans="1:26" ht="13.5" customHeight="1" x14ac:dyDescent="0.2">
      <c r="A926" s="27"/>
      <c r="B926" s="27"/>
      <c r="C926" s="27"/>
      <c r="D926" s="27"/>
      <c r="E926" s="27"/>
      <c r="F926" s="27"/>
      <c r="G926" s="27"/>
      <c r="H926" s="27"/>
      <c r="I926" s="27"/>
      <c r="J926" s="34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spans="1:26" ht="13.5" customHeight="1" x14ac:dyDescent="0.2">
      <c r="A927" s="27"/>
      <c r="B927" s="27"/>
      <c r="C927" s="27"/>
      <c r="D927" s="27"/>
      <c r="E927" s="27"/>
      <c r="F927" s="27"/>
      <c r="G927" s="27"/>
      <c r="H927" s="27"/>
      <c r="I927" s="27"/>
      <c r="J927" s="34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spans="1:26" ht="13.5" customHeight="1" x14ac:dyDescent="0.2">
      <c r="A928" s="27"/>
      <c r="B928" s="27"/>
      <c r="C928" s="27"/>
      <c r="D928" s="27"/>
      <c r="E928" s="27"/>
      <c r="F928" s="27"/>
      <c r="G928" s="27"/>
      <c r="H928" s="27"/>
      <c r="I928" s="27"/>
      <c r="J928" s="34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spans="1:26" ht="13.5" customHeight="1" x14ac:dyDescent="0.2">
      <c r="A929" s="27"/>
      <c r="B929" s="27"/>
      <c r="C929" s="27"/>
      <c r="D929" s="27"/>
      <c r="E929" s="27"/>
      <c r="F929" s="27"/>
      <c r="G929" s="27"/>
      <c r="H929" s="27"/>
      <c r="I929" s="27"/>
      <c r="J929" s="34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spans="1:26" ht="13.5" customHeight="1" x14ac:dyDescent="0.2">
      <c r="A930" s="27"/>
      <c r="B930" s="27"/>
      <c r="C930" s="27"/>
      <c r="D930" s="27"/>
      <c r="E930" s="27"/>
      <c r="F930" s="27"/>
      <c r="G930" s="27"/>
      <c r="H930" s="27"/>
      <c r="I930" s="27"/>
      <c r="J930" s="34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spans="1:26" ht="13.5" customHeight="1" x14ac:dyDescent="0.2">
      <c r="A931" s="27"/>
      <c r="B931" s="27"/>
      <c r="C931" s="27"/>
      <c r="D931" s="27"/>
      <c r="E931" s="27"/>
      <c r="F931" s="27"/>
      <c r="G931" s="27"/>
      <c r="H931" s="27"/>
      <c r="I931" s="27"/>
      <c r="J931" s="34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spans="1:26" ht="13.5" customHeight="1" x14ac:dyDescent="0.2">
      <c r="A932" s="27"/>
      <c r="B932" s="27"/>
      <c r="C932" s="27"/>
      <c r="D932" s="27"/>
      <c r="E932" s="27"/>
      <c r="F932" s="27"/>
      <c r="G932" s="27"/>
      <c r="H932" s="27"/>
      <c r="I932" s="27"/>
      <c r="J932" s="34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spans="1:26" ht="13.5" customHeight="1" x14ac:dyDescent="0.2">
      <c r="A933" s="27"/>
      <c r="B933" s="27"/>
      <c r="C933" s="27"/>
      <c r="D933" s="27"/>
      <c r="E933" s="27"/>
      <c r="F933" s="27"/>
      <c r="G933" s="27"/>
      <c r="H933" s="27"/>
      <c r="I933" s="27"/>
      <c r="J933" s="34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spans="1:26" ht="13.5" customHeight="1" x14ac:dyDescent="0.2">
      <c r="A934" s="27"/>
      <c r="B934" s="27"/>
      <c r="C934" s="27"/>
      <c r="D934" s="27"/>
      <c r="E934" s="27"/>
      <c r="F934" s="27"/>
      <c r="G934" s="27"/>
      <c r="H934" s="27"/>
      <c r="I934" s="27"/>
      <c r="J934" s="34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spans="1:26" ht="13.5" customHeight="1" x14ac:dyDescent="0.2">
      <c r="A935" s="27"/>
      <c r="B935" s="27"/>
      <c r="C935" s="27"/>
      <c r="D935" s="27"/>
      <c r="E935" s="27"/>
      <c r="F935" s="27"/>
      <c r="G935" s="27"/>
      <c r="H935" s="27"/>
      <c r="I935" s="27"/>
      <c r="J935" s="34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spans="1:26" ht="13.5" customHeight="1" x14ac:dyDescent="0.2">
      <c r="A936" s="27"/>
      <c r="B936" s="27"/>
      <c r="C936" s="27"/>
      <c r="D936" s="27"/>
      <c r="E936" s="27"/>
      <c r="F936" s="27"/>
      <c r="G936" s="27"/>
      <c r="H936" s="27"/>
      <c r="I936" s="27"/>
      <c r="J936" s="34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spans="1:26" ht="13.5" customHeight="1" x14ac:dyDescent="0.2">
      <c r="A937" s="27"/>
      <c r="B937" s="27"/>
      <c r="C937" s="27"/>
      <c r="D937" s="27"/>
      <c r="E937" s="27"/>
      <c r="F937" s="27"/>
      <c r="G937" s="27"/>
      <c r="H937" s="27"/>
      <c r="I937" s="27"/>
      <c r="J937" s="34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spans="1:26" ht="13.5" customHeight="1" x14ac:dyDescent="0.2">
      <c r="A938" s="27"/>
      <c r="B938" s="27"/>
      <c r="C938" s="27"/>
      <c r="D938" s="27"/>
      <c r="E938" s="27"/>
      <c r="F938" s="27"/>
      <c r="G938" s="27"/>
      <c r="H938" s="27"/>
      <c r="I938" s="27"/>
      <c r="J938" s="34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spans="1:26" ht="13.5" customHeight="1" x14ac:dyDescent="0.2">
      <c r="A939" s="27"/>
      <c r="B939" s="27"/>
      <c r="C939" s="27"/>
      <c r="D939" s="27"/>
      <c r="E939" s="27"/>
      <c r="F939" s="27"/>
      <c r="G939" s="27"/>
      <c r="H939" s="27"/>
      <c r="I939" s="27"/>
      <c r="J939" s="34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spans="1:26" ht="13.5" customHeight="1" x14ac:dyDescent="0.2">
      <c r="A940" s="27"/>
      <c r="B940" s="27"/>
      <c r="C940" s="27"/>
      <c r="D940" s="27"/>
      <c r="E940" s="27"/>
      <c r="F940" s="27"/>
      <c r="G940" s="27"/>
      <c r="H940" s="27"/>
      <c r="I940" s="27"/>
      <c r="J940" s="34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spans="1:26" ht="13.5" customHeight="1" x14ac:dyDescent="0.2">
      <c r="A941" s="27"/>
      <c r="B941" s="27"/>
      <c r="C941" s="27"/>
      <c r="D941" s="27"/>
      <c r="E941" s="27"/>
      <c r="F941" s="27"/>
      <c r="G941" s="27"/>
      <c r="H941" s="27"/>
      <c r="I941" s="27"/>
      <c r="J941" s="34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spans="1:26" ht="13.5" customHeight="1" x14ac:dyDescent="0.2">
      <c r="A942" s="27"/>
      <c r="B942" s="27"/>
      <c r="C942" s="27"/>
      <c r="D942" s="27"/>
      <c r="E942" s="27"/>
      <c r="F942" s="27"/>
      <c r="G942" s="27"/>
      <c r="H942" s="27"/>
      <c r="I942" s="27"/>
      <c r="J942" s="34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spans="1:26" ht="13.5" customHeight="1" x14ac:dyDescent="0.2">
      <c r="A943" s="27"/>
      <c r="B943" s="27"/>
      <c r="C943" s="27"/>
      <c r="D943" s="27"/>
      <c r="E943" s="27"/>
      <c r="F943" s="27"/>
      <c r="G943" s="27"/>
      <c r="H943" s="27"/>
      <c r="I943" s="27"/>
      <c r="J943" s="34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spans="1:26" ht="13.5" customHeight="1" x14ac:dyDescent="0.2">
      <c r="A944" s="27"/>
      <c r="B944" s="27"/>
      <c r="C944" s="27"/>
      <c r="D944" s="27"/>
      <c r="E944" s="27"/>
      <c r="F944" s="27"/>
      <c r="G944" s="27"/>
      <c r="H944" s="27"/>
      <c r="I944" s="27"/>
      <c r="J944" s="34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spans="1:26" ht="13.5" customHeight="1" x14ac:dyDescent="0.2">
      <c r="A945" s="27"/>
      <c r="B945" s="27"/>
      <c r="C945" s="27"/>
      <c r="D945" s="27"/>
      <c r="E945" s="27"/>
      <c r="F945" s="27"/>
      <c r="G945" s="27"/>
      <c r="H945" s="27"/>
      <c r="I945" s="27"/>
      <c r="J945" s="34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spans="1:26" ht="13.5" customHeight="1" x14ac:dyDescent="0.2">
      <c r="A946" s="27"/>
      <c r="B946" s="27"/>
      <c r="C946" s="27"/>
      <c r="D946" s="27"/>
      <c r="E946" s="27"/>
      <c r="F946" s="27"/>
      <c r="G946" s="27"/>
      <c r="H946" s="27"/>
      <c r="I946" s="27"/>
      <c r="J946" s="34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spans="1:26" ht="13.5" customHeight="1" x14ac:dyDescent="0.2">
      <c r="A947" s="27"/>
      <c r="B947" s="27"/>
      <c r="C947" s="27"/>
      <c r="D947" s="27"/>
      <c r="E947" s="27"/>
      <c r="F947" s="27"/>
      <c r="G947" s="27"/>
      <c r="H947" s="27"/>
      <c r="I947" s="27"/>
      <c r="J947" s="34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spans="1:26" ht="13.5" customHeight="1" x14ac:dyDescent="0.2">
      <c r="A948" s="27"/>
      <c r="B948" s="27"/>
      <c r="C948" s="27"/>
      <c r="D948" s="27"/>
      <c r="E948" s="27"/>
      <c r="F948" s="27"/>
      <c r="G948" s="27"/>
      <c r="H948" s="27"/>
      <c r="I948" s="27"/>
      <c r="J948" s="34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spans="1:26" ht="13.5" customHeight="1" x14ac:dyDescent="0.2">
      <c r="A949" s="27"/>
      <c r="B949" s="27"/>
      <c r="C949" s="27"/>
      <c r="D949" s="27"/>
      <c r="E949" s="27"/>
      <c r="F949" s="27"/>
      <c r="G949" s="27"/>
      <c r="H949" s="27"/>
      <c r="I949" s="27"/>
      <c r="J949" s="34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spans="1:26" ht="13.5" customHeight="1" x14ac:dyDescent="0.2">
      <c r="A950" s="27"/>
      <c r="B950" s="27"/>
      <c r="C950" s="27"/>
      <c r="D950" s="27"/>
      <c r="E950" s="27"/>
      <c r="F950" s="27"/>
      <c r="G950" s="27"/>
      <c r="H950" s="27"/>
      <c r="I950" s="27"/>
      <c r="J950" s="34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spans="1:26" ht="13.5" customHeight="1" x14ac:dyDescent="0.2">
      <c r="A951" s="27"/>
      <c r="B951" s="27"/>
      <c r="C951" s="27"/>
      <c r="D951" s="27"/>
      <c r="E951" s="27"/>
      <c r="F951" s="27"/>
      <c r="G951" s="27"/>
      <c r="H951" s="27"/>
      <c r="I951" s="27"/>
      <c r="J951" s="34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spans="1:26" ht="13.5" customHeight="1" x14ac:dyDescent="0.2">
      <c r="A952" s="27"/>
      <c r="B952" s="27"/>
      <c r="C952" s="27"/>
      <c r="D952" s="27"/>
      <c r="E952" s="27"/>
      <c r="F952" s="27"/>
      <c r="G952" s="27"/>
      <c r="H952" s="27"/>
      <c r="I952" s="27"/>
      <c r="J952" s="34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spans="1:26" ht="13.5" customHeight="1" x14ac:dyDescent="0.2">
      <c r="A953" s="27"/>
      <c r="B953" s="27"/>
      <c r="C953" s="27"/>
      <c r="D953" s="27"/>
      <c r="E953" s="27"/>
      <c r="F953" s="27"/>
      <c r="G953" s="27"/>
      <c r="H953" s="27"/>
      <c r="I953" s="27"/>
      <c r="J953" s="34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spans="1:26" ht="13.5" customHeight="1" x14ac:dyDescent="0.2">
      <c r="A954" s="27"/>
      <c r="B954" s="27"/>
      <c r="C954" s="27"/>
      <c r="D954" s="27"/>
      <c r="E954" s="27"/>
      <c r="F954" s="27"/>
      <c r="G954" s="27"/>
      <c r="H954" s="27"/>
      <c r="I954" s="27"/>
      <c r="J954" s="34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spans="1:26" ht="13.5" customHeight="1" x14ac:dyDescent="0.2">
      <c r="A955" s="27"/>
      <c r="B955" s="27"/>
      <c r="C955" s="27"/>
      <c r="D955" s="27"/>
      <c r="E955" s="27"/>
      <c r="F955" s="27"/>
      <c r="G955" s="27"/>
      <c r="H955" s="27"/>
      <c r="I955" s="27"/>
      <c r="J955" s="34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spans="1:26" ht="13.5" customHeight="1" x14ac:dyDescent="0.2">
      <c r="A956" s="27"/>
      <c r="B956" s="27"/>
      <c r="C956" s="27"/>
      <c r="D956" s="27"/>
      <c r="E956" s="27"/>
      <c r="F956" s="27"/>
      <c r="G956" s="27"/>
      <c r="H956" s="27"/>
      <c r="I956" s="27"/>
      <c r="J956" s="34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spans="1:26" ht="13.5" customHeight="1" x14ac:dyDescent="0.2">
      <c r="A957" s="27"/>
      <c r="B957" s="27"/>
      <c r="C957" s="27"/>
      <c r="D957" s="27"/>
      <c r="E957" s="27"/>
      <c r="F957" s="27"/>
      <c r="G957" s="27"/>
      <c r="H957" s="27"/>
      <c r="I957" s="27"/>
      <c r="J957" s="34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spans="1:26" ht="13.5" customHeight="1" x14ac:dyDescent="0.2">
      <c r="A958" s="27"/>
      <c r="B958" s="27"/>
      <c r="C958" s="27"/>
      <c r="D958" s="27"/>
      <c r="E958" s="27"/>
      <c r="F958" s="27"/>
      <c r="G958" s="27"/>
      <c r="H958" s="27"/>
      <c r="I958" s="27"/>
      <c r="J958" s="34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spans="1:26" ht="13.5" customHeight="1" x14ac:dyDescent="0.2">
      <c r="A959" s="27"/>
      <c r="B959" s="27"/>
      <c r="C959" s="27"/>
      <c r="D959" s="27"/>
      <c r="E959" s="27"/>
      <c r="F959" s="27"/>
      <c r="G959" s="27"/>
      <c r="H959" s="27"/>
      <c r="I959" s="27"/>
      <c r="J959" s="34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spans="1:26" ht="13.5" customHeight="1" x14ac:dyDescent="0.2">
      <c r="A960" s="27"/>
      <c r="B960" s="27"/>
      <c r="C960" s="27"/>
      <c r="D960" s="27"/>
      <c r="E960" s="27"/>
      <c r="F960" s="27"/>
      <c r="G960" s="27"/>
      <c r="H960" s="27"/>
      <c r="I960" s="27"/>
      <c r="J960" s="34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spans="1:26" ht="13.5" customHeight="1" x14ac:dyDescent="0.2">
      <c r="A961" s="27"/>
      <c r="B961" s="27"/>
      <c r="C961" s="27"/>
      <c r="D961" s="27"/>
      <c r="E961" s="27"/>
      <c r="F961" s="27"/>
      <c r="G961" s="27"/>
      <c r="H961" s="27"/>
      <c r="I961" s="27"/>
      <c r="J961" s="34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spans="1:26" ht="13.5" customHeight="1" x14ac:dyDescent="0.2">
      <c r="A962" s="27"/>
      <c r="B962" s="27"/>
      <c r="C962" s="27"/>
      <c r="D962" s="27"/>
      <c r="E962" s="27"/>
      <c r="F962" s="27"/>
      <c r="G962" s="27"/>
      <c r="H962" s="27"/>
      <c r="I962" s="27"/>
      <c r="J962" s="34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spans="1:26" ht="13.5" customHeight="1" x14ac:dyDescent="0.2">
      <c r="A963" s="27"/>
      <c r="B963" s="27"/>
      <c r="C963" s="27"/>
      <c r="D963" s="27"/>
      <c r="E963" s="27"/>
      <c r="F963" s="27"/>
      <c r="G963" s="27"/>
      <c r="H963" s="27"/>
      <c r="I963" s="27"/>
      <c r="J963" s="34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spans="1:26" ht="13.5" customHeight="1" x14ac:dyDescent="0.2">
      <c r="A964" s="27"/>
      <c r="B964" s="27"/>
      <c r="C964" s="27"/>
      <c r="D964" s="27"/>
      <c r="E964" s="27"/>
      <c r="F964" s="27"/>
      <c r="G964" s="27"/>
      <c r="H964" s="27"/>
      <c r="I964" s="27"/>
      <c r="J964" s="34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spans="1:26" ht="13.5" customHeight="1" x14ac:dyDescent="0.2">
      <c r="A965" s="27"/>
      <c r="B965" s="27"/>
      <c r="C965" s="27"/>
      <c r="D965" s="27"/>
      <c r="E965" s="27"/>
      <c r="F965" s="27"/>
      <c r="G965" s="27"/>
      <c r="H965" s="27"/>
      <c r="I965" s="27"/>
      <c r="J965" s="34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spans="1:26" ht="13.5" customHeight="1" x14ac:dyDescent="0.2">
      <c r="A966" s="27"/>
      <c r="B966" s="27"/>
      <c r="C966" s="27"/>
      <c r="D966" s="27"/>
      <c r="E966" s="27"/>
      <c r="F966" s="27"/>
      <c r="G966" s="27"/>
      <c r="H966" s="27"/>
      <c r="I966" s="27"/>
      <c r="J966" s="34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spans="1:26" ht="13.5" customHeight="1" x14ac:dyDescent="0.2">
      <c r="A967" s="27"/>
      <c r="B967" s="27"/>
      <c r="C967" s="27"/>
      <c r="D967" s="27"/>
      <c r="E967" s="27"/>
      <c r="F967" s="27"/>
      <c r="G967" s="27"/>
      <c r="H967" s="27"/>
      <c r="I967" s="27"/>
      <c r="J967" s="34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spans="1:26" ht="13.5" customHeight="1" x14ac:dyDescent="0.2">
      <c r="A968" s="27"/>
      <c r="B968" s="27"/>
      <c r="C968" s="27"/>
      <c r="D968" s="27"/>
      <c r="E968" s="27"/>
      <c r="F968" s="27"/>
      <c r="G968" s="27"/>
      <c r="H968" s="27"/>
      <c r="I968" s="27"/>
      <c r="J968" s="34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spans="1:26" ht="13.5" customHeight="1" x14ac:dyDescent="0.2">
      <c r="A969" s="27"/>
      <c r="B969" s="27"/>
      <c r="C969" s="27"/>
      <c r="D969" s="27"/>
      <c r="E969" s="27"/>
      <c r="F969" s="27"/>
      <c r="G969" s="27"/>
      <c r="H969" s="27"/>
      <c r="I969" s="27"/>
      <c r="J969" s="34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spans="1:26" ht="13.5" customHeight="1" x14ac:dyDescent="0.2">
      <c r="A970" s="27"/>
      <c r="B970" s="27"/>
      <c r="C970" s="27"/>
      <c r="D970" s="27"/>
      <c r="E970" s="27"/>
      <c r="F970" s="27"/>
      <c r="G970" s="27"/>
      <c r="H970" s="27"/>
      <c r="I970" s="27"/>
      <c r="J970" s="34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spans="1:26" ht="13.5" customHeight="1" x14ac:dyDescent="0.2">
      <c r="A971" s="27"/>
      <c r="B971" s="27"/>
      <c r="C971" s="27"/>
      <c r="D971" s="27"/>
      <c r="E971" s="27"/>
      <c r="F971" s="27"/>
      <c r="G971" s="27"/>
      <c r="H971" s="27"/>
      <c r="I971" s="27"/>
      <c r="J971" s="34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spans="1:26" ht="13.5" customHeight="1" x14ac:dyDescent="0.2">
      <c r="A972" s="27"/>
      <c r="B972" s="27"/>
      <c r="C972" s="27"/>
      <c r="D972" s="27"/>
      <c r="E972" s="27"/>
      <c r="F972" s="27"/>
      <c r="G972" s="27"/>
      <c r="H972" s="27"/>
      <c r="I972" s="27"/>
      <c r="J972" s="34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spans="1:26" ht="13.5" customHeight="1" x14ac:dyDescent="0.2">
      <c r="A973" s="27"/>
      <c r="B973" s="27"/>
      <c r="C973" s="27"/>
      <c r="D973" s="27"/>
      <c r="E973" s="27"/>
      <c r="F973" s="27"/>
      <c r="G973" s="27"/>
      <c r="H973" s="27"/>
      <c r="I973" s="27"/>
      <c r="J973" s="34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spans="1:26" ht="13.5" customHeight="1" x14ac:dyDescent="0.2">
      <c r="A974" s="27"/>
      <c r="B974" s="27"/>
      <c r="C974" s="27"/>
      <c r="D974" s="27"/>
      <c r="E974" s="27"/>
      <c r="F974" s="27"/>
      <c r="G974" s="27"/>
      <c r="H974" s="27"/>
      <c r="I974" s="27"/>
      <c r="J974" s="34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spans="1:26" ht="13.5" customHeight="1" x14ac:dyDescent="0.2">
      <c r="A975" s="27"/>
      <c r="B975" s="27"/>
      <c r="C975" s="27"/>
      <c r="D975" s="27"/>
      <c r="E975" s="27"/>
      <c r="F975" s="27"/>
      <c r="G975" s="27"/>
      <c r="H975" s="27"/>
      <c r="I975" s="27"/>
      <c r="J975" s="34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spans="1:26" ht="13.5" customHeight="1" x14ac:dyDescent="0.2">
      <c r="A976" s="27"/>
      <c r="B976" s="27"/>
      <c r="C976" s="27"/>
      <c r="D976" s="27"/>
      <c r="E976" s="27"/>
      <c r="F976" s="27"/>
      <c r="G976" s="27"/>
      <c r="H976" s="27"/>
      <c r="I976" s="27"/>
      <c r="J976" s="34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spans="1:26" ht="13.5" customHeight="1" x14ac:dyDescent="0.2">
      <c r="A977" s="27"/>
      <c r="B977" s="27"/>
      <c r="C977" s="27"/>
      <c r="D977" s="27"/>
      <c r="E977" s="27"/>
      <c r="F977" s="27"/>
      <c r="G977" s="27"/>
      <c r="H977" s="27"/>
      <c r="I977" s="27"/>
      <c r="J977" s="34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spans="1:26" ht="13.5" customHeight="1" x14ac:dyDescent="0.2">
      <c r="A978" s="27"/>
      <c r="B978" s="27"/>
      <c r="C978" s="27"/>
      <c r="D978" s="27"/>
      <c r="E978" s="27"/>
      <c r="F978" s="27"/>
      <c r="G978" s="27"/>
      <c r="H978" s="27"/>
      <c r="I978" s="27"/>
      <c r="J978" s="34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spans="1:26" ht="13.5" customHeight="1" x14ac:dyDescent="0.2">
      <c r="A979" s="27"/>
      <c r="B979" s="27"/>
      <c r="C979" s="27"/>
      <c r="D979" s="27"/>
      <c r="E979" s="27"/>
      <c r="F979" s="27"/>
      <c r="G979" s="27"/>
      <c r="H979" s="27"/>
      <c r="I979" s="27"/>
      <c r="J979" s="34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spans="1:26" ht="13.5" customHeight="1" x14ac:dyDescent="0.2">
      <c r="A980" s="27"/>
      <c r="B980" s="27"/>
      <c r="C980" s="27"/>
      <c r="D980" s="27"/>
      <c r="E980" s="27"/>
      <c r="F980" s="27"/>
      <c r="G980" s="27"/>
      <c r="H980" s="27"/>
      <c r="I980" s="27"/>
      <c r="J980" s="34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spans="1:26" ht="13.5" customHeight="1" x14ac:dyDescent="0.2">
      <c r="A981" s="27"/>
      <c r="B981" s="27"/>
      <c r="C981" s="27"/>
      <c r="D981" s="27"/>
      <c r="E981" s="27"/>
      <c r="F981" s="27"/>
      <c r="G981" s="27"/>
      <c r="H981" s="27"/>
      <c r="I981" s="27"/>
      <c r="J981" s="34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spans="1:26" ht="13.5" customHeight="1" x14ac:dyDescent="0.2">
      <c r="A982" s="27"/>
      <c r="B982" s="27"/>
      <c r="C982" s="27"/>
      <c r="D982" s="27"/>
      <c r="E982" s="27"/>
      <c r="F982" s="27"/>
      <c r="G982" s="27"/>
      <c r="H982" s="27"/>
      <c r="I982" s="27"/>
      <c r="J982" s="34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spans="1:26" ht="13.5" customHeight="1" x14ac:dyDescent="0.2">
      <c r="A983" s="27"/>
      <c r="B983" s="27"/>
      <c r="C983" s="27"/>
      <c r="D983" s="27"/>
      <c r="E983" s="27"/>
      <c r="F983" s="27"/>
      <c r="G983" s="27"/>
      <c r="H983" s="27"/>
      <c r="I983" s="27"/>
      <c r="J983" s="34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spans="1:26" ht="13.5" customHeight="1" x14ac:dyDescent="0.2">
      <c r="A984" s="27"/>
      <c r="B984" s="27"/>
      <c r="C984" s="27"/>
      <c r="D984" s="27"/>
      <c r="E984" s="27"/>
      <c r="F984" s="27"/>
      <c r="G984" s="27"/>
      <c r="H984" s="27"/>
      <c r="I984" s="27"/>
      <c r="J984" s="34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spans="1:26" ht="13.5" customHeight="1" x14ac:dyDescent="0.2">
      <c r="A985" s="27"/>
      <c r="B985" s="27"/>
      <c r="C985" s="27"/>
      <c r="D985" s="27"/>
      <c r="E985" s="27"/>
      <c r="F985" s="27"/>
      <c r="G985" s="27"/>
      <c r="H985" s="27"/>
      <c r="I985" s="27"/>
      <c r="J985" s="34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spans="1:26" ht="13.5" customHeight="1" x14ac:dyDescent="0.2">
      <c r="A986" s="27"/>
      <c r="B986" s="27"/>
      <c r="C986" s="27"/>
      <c r="D986" s="27"/>
      <c r="E986" s="27"/>
      <c r="F986" s="27"/>
      <c r="G986" s="27"/>
      <c r="H986" s="27"/>
      <c r="I986" s="27"/>
      <c r="J986" s="34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spans="1:26" ht="13.5" customHeight="1" x14ac:dyDescent="0.2">
      <c r="A987" s="27"/>
      <c r="B987" s="27"/>
      <c r="C987" s="27"/>
      <c r="D987" s="27"/>
      <c r="E987" s="27"/>
      <c r="F987" s="27"/>
      <c r="G987" s="27"/>
      <c r="H987" s="27"/>
      <c r="I987" s="27"/>
      <c r="J987" s="34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spans="1:26" ht="13.5" customHeight="1" x14ac:dyDescent="0.2">
      <c r="A988" s="27"/>
      <c r="B988" s="27"/>
      <c r="C988" s="27"/>
      <c r="D988" s="27"/>
      <c r="E988" s="27"/>
      <c r="F988" s="27"/>
      <c r="G988" s="27"/>
      <c r="H988" s="27"/>
      <c r="I988" s="27"/>
      <c r="J988" s="34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spans="1:26" ht="13.5" customHeight="1" x14ac:dyDescent="0.2">
      <c r="A989" s="27"/>
      <c r="B989" s="27"/>
      <c r="C989" s="27"/>
      <c r="D989" s="27"/>
      <c r="E989" s="27"/>
      <c r="F989" s="27"/>
      <c r="G989" s="27"/>
      <c r="H989" s="27"/>
      <c r="I989" s="27"/>
      <c r="J989" s="34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spans="1:26" ht="13.5" customHeight="1" x14ac:dyDescent="0.2">
      <c r="A990" s="27"/>
      <c r="B990" s="27"/>
      <c r="C990" s="27"/>
      <c r="D990" s="27"/>
      <c r="E990" s="27"/>
      <c r="F990" s="27"/>
      <c r="G990" s="27"/>
      <c r="H990" s="27"/>
      <c r="I990" s="27"/>
      <c r="J990" s="34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spans="1:26" ht="13.5" customHeight="1" x14ac:dyDescent="0.2">
      <c r="A991" s="27"/>
      <c r="B991" s="27"/>
      <c r="C991" s="27"/>
      <c r="D991" s="27"/>
      <c r="E991" s="27"/>
      <c r="F991" s="27"/>
      <c r="G991" s="27"/>
      <c r="H991" s="27"/>
      <c r="I991" s="27"/>
      <c r="J991" s="34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spans="1:26" ht="13.5" customHeight="1" x14ac:dyDescent="0.2">
      <c r="A992" s="27"/>
      <c r="B992" s="27"/>
      <c r="C992" s="27"/>
      <c r="D992" s="27"/>
      <c r="E992" s="27"/>
      <c r="F992" s="27"/>
      <c r="G992" s="27"/>
      <c r="H992" s="27"/>
      <c r="I992" s="27"/>
      <c r="J992" s="34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spans="1:26" ht="13.5" customHeight="1" x14ac:dyDescent="0.2">
      <c r="A993" s="27"/>
      <c r="B993" s="27"/>
      <c r="C993" s="27"/>
      <c r="D993" s="27"/>
      <c r="E993" s="27"/>
      <c r="F993" s="27"/>
      <c r="G993" s="27"/>
      <c r="H993" s="27"/>
      <c r="I993" s="27"/>
      <c r="J993" s="34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spans="1:26" ht="13.5" customHeight="1" x14ac:dyDescent="0.2">
      <c r="A994" s="27"/>
      <c r="B994" s="27"/>
      <c r="C994" s="27"/>
      <c r="D994" s="27"/>
      <c r="E994" s="27"/>
      <c r="F994" s="27"/>
      <c r="G994" s="27"/>
      <c r="H994" s="27"/>
      <c r="I994" s="27"/>
      <c r="J994" s="34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spans="1:26" ht="13.5" customHeight="1" x14ac:dyDescent="0.2">
      <c r="A995" s="27"/>
      <c r="B995" s="27"/>
      <c r="C995" s="27"/>
      <c r="D995" s="27"/>
      <c r="E995" s="27"/>
      <c r="F995" s="27"/>
      <c r="G995" s="27"/>
      <c r="H995" s="27"/>
      <c r="I995" s="27"/>
      <c r="J995" s="34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spans="1:26" ht="13.5" customHeight="1" x14ac:dyDescent="0.2">
      <c r="A996" s="27"/>
      <c r="B996" s="27"/>
      <c r="C996" s="27"/>
      <c r="D996" s="27"/>
      <c r="E996" s="27"/>
      <c r="F996" s="27"/>
      <c r="G996" s="27"/>
      <c r="H996" s="27"/>
      <c r="I996" s="27"/>
      <c r="J996" s="34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spans="1:26" ht="13.5" customHeight="1" x14ac:dyDescent="0.2">
      <c r="A997" s="27"/>
      <c r="B997" s="27"/>
      <c r="C997" s="27"/>
      <c r="D997" s="27"/>
      <c r="E997" s="27"/>
      <c r="F997" s="27"/>
      <c r="G997" s="27"/>
      <c r="H997" s="27"/>
      <c r="I997" s="27"/>
      <c r="J997" s="34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spans="1:26" ht="13.5" customHeight="1" x14ac:dyDescent="0.2">
      <c r="A998" s="27"/>
      <c r="B998" s="27"/>
      <c r="C998" s="27"/>
      <c r="D998" s="27"/>
      <c r="E998" s="27"/>
      <c r="F998" s="27"/>
      <c r="G998" s="27"/>
      <c r="H998" s="27"/>
      <c r="I998" s="27"/>
      <c r="J998" s="34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spans="1:26" ht="13.5" customHeight="1" x14ac:dyDescent="0.2">
      <c r="A999" s="27"/>
      <c r="B999" s="27"/>
      <c r="C999" s="27"/>
      <c r="D999" s="27"/>
      <c r="E999" s="27"/>
      <c r="F999" s="27"/>
      <c r="G999" s="27"/>
      <c r="H999" s="27"/>
      <c r="I999" s="27"/>
      <c r="J999" s="34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spans="1:26" ht="13.5" customHeight="1" x14ac:dyDescent="0.2">
      <c r="A1000" s="27"/>
      <c r="B1000" s="27"/>
      <c r="C1000" s="27"/>
      <c r="D1000" s="27"/>
      <c r="E1000" s="27"/>
      <c r="F1000" s="27"/>
      <c r="G1000" s="27"/>
      <c r="H1000" s="27"/>
      <c r="I1000" s="27"/>
      <c r="J1000" s="34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  <row r="1001" spans="1:26" ht="13.5" customHeight="1" x14ac:dyDescent="0.2">
      <c r="A1001" s="27"/>
      <c r="B1001" s="27"/>
      <c r="C1001" s="27"/>
      <c r="D1001" s="27"/>
      <c r="E1001" s="27"/>
      <c r="F1001" s="27"/>
      <c r="G1001" s="27"/>
      <c r="H1001" s="27"/>
      <c r="I1001" s="27"/>
      <c r="J1001" s="34"/>
      <c r="K1001" s="27"/>
      <c r="L1001" s="27"/>
      <c r="M1001" s="27"/>
      <c r="N1001" s="27"/>
      <c r="O1001" s="27"/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</row>
  </sheetData>
  <sheetProtection selectLockedCells="1"/>
  <mergeCells count="151">
    <mergeCell ref="A8:H8"/>
    <mergeCell ref="A9:H9"/>
    <mergeCell ref="B10:F10"/>
    <mergeCell ref="G10:H10"/>
    <mergeCell ref="G11:H11"/>
    <mergeCell ref="B11:F11"/>
    <mergeCell ref="B12:F12"/>
    <mergeCell ref="G12:H12"/>
    <mergeCell ref="B13:F13"/>
    <mergeCell ref="G13:H13"/>
    <mergeCell ref="A1:H1"/>
    <mergeCell ref="A2:H2"/>
    <mergeCell ref="A3:H3"/>
    <mergeCell ref="A4:H4"/>
    <mergeCell ref="A5:H5"/>
    <mergeCell ref="B6:D6"/>
    <mergeCell ref="E6:H6"/>
    <mergeCell ref="B7:D7"/>
    <mergeCell ref="E7:H7"/>
    <mergeCell ref="G14:H14"/>
    <mergeCell ref="F19:H19"/>
    <mergeCell ref="F20:H20"/>
    <mergeCell ref="F22:H22"/>
    <mergeCell ref="F23:H23"/>
    <mergeCell ref="F24:H24"/>
    <mergeCell ref="A15:H15"/>
    <mergeCell ref="A16:H16"/>
    <mergeCell ref="A17:B18"/>
    <mergeCell ref="D17:D18"/>
    <mergeCell ref="E17:E18"/>
    <mergeCell ref="F17:H17"/>
    <mergeCell ref="F18:H18"/>
    <mergeCell ref="C17:C18"/>
    <mergeCell ref="C19:C23"/>
    <mergeCell ref="D19:D23"/>
    <mergeCell ref="E19:E23"/>
    <mergeCell ref="A24:E24"/>
    <mergeCell ref="B14:F14"/>
    <mergeCell ref="F21:H21"/>
    <mergeCell ref="A25:H25"/>
    <mergeCell ref="A26:H26"/>
    <mergeCell ref="B36:F36"/>
    <mergeCell ref="B37:F37"/>
    <mergeCell ref="B38:F38"/>
    <mergeCell ref="B39:F39"/>
    <mergeCell ref="B40:F40"/>
    <mergeCell ref="B41:F41"/>
    <mergeCell ref="A42:G42"/>
    <mergeCell ref="B33:F33"/>
    <mergeCell ref="G33:H33"/>
    <mergeCell ref="A34:H34"/>
    <mergeCell ref="A35:F35"/>
    <mergeCell ref="A27:H27"/>
    <mergeCell ref="A28:H28"/>
    <mergeCell ref="B29:F29"/>
    <mergeCell ref="G29:H29"/>
    <mergeCell ref="B30:F30"/>
    <mergeCell ref="G30:H30"/>
    <mergeCell ref="G31:H31"/>
    <mergeCell ref="B31:F31"/>
    <mergeCell ref="B32:F32"/>
    <mergeCell ref="G32:H32"/>
    <mergeCell ref="B94:F94"/>
    <mergeCell ref="A95:F95"/>
    <mergeCell ref="A96:H96"/>
    <mergeCell ref="B97:F97"/>
    <mergeCell ref="B98:F98"/>
    <mergeCell ref="A99:F99"/>
    <mergeCell ref="B100:F100"/>
    <mergeCell ref="B101:F101"/>
    <mergeCell ref="B102:F102"/>
    <mergeCell ref="A103:F103"/>
    <mergeCell ref="A104:H104"/>
    <mergeCell ref="A105:H105"/>
    <mergeCell ref="B106:G106"/>
    <mergeCell ref="B107:G107"/>
    <mergeCell ref="B108:G108"/>
    <mergeCell ref="B109:G109"/>
    <mergeCell ref="B110:G110"/>
    <mergeCell ref="A111:G111"/>
    <mergeCell ref="A112:H112"/>
    <mergeCell ref="A113:H113"/>
    <mergeCell ref="A114:H114"/>
    <mergeCell ref="B115:F115"/>
    <mergeCell ref="B116:F116"/>
    <mergeCell ref="B117:F117"/>
    <mergeCell ref="B118:F118"/>
    <mergeCell ref="B119:F119"/>
    <mergeCell ref="B120:F120"/>
    <mergeCell ref="B121:F121"/>
    <mergeCell ref="B129:G129"/>
    <mergeCell ref="B131:G131"/>
    <mergeCell ref="A132:G132"/>
    <mergeCell ref="B133:G133"/>
    <mergeCell ref="A134:G134"/>
    <mergeCell ref="B122:F122"/>
    <mergeCell ref="G122:H122"/>
    <mergeCell ref="A123:F123"/>
    <mergeCell ref="A124:H124"/>
    <mergeCell ref="A126:H126"/>
    <mergeCell ref="B127:G127"/>
    <mergeCell ref="B128:G128"/>
    <mergeCell ref="A43:H43"/>
    <mergeCell ref="A44:H44"/>
    <mergeCell ref="A45:H45"/>
    <mergeCell ref="B46:F46"/>
    <mergeCell ref="B47:F47"/>
    <mergeCell ref="B48:F48"/>
    <mergeCell ref="A49:F49"/>
    <mergeCell ref="A50:H50"/>
    <mergeCell ref="A51:H51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A61:F61"/>
    <mergeCell ref="A62:H62"/>
    <mergeCell ref="B63:G63"/>
    <mergeCell ref="B64:G64"/>
    <mergeCell ref="B65:G65"/>
    <mergeCell ref="B66:G66"/>
    <mergeCell ref="B67:G67"/>
    <mergeCell ref="A68:G68"/>
    <mergeCell ref="A69:H69"/>
    <mergeCell ref="B70:F70"/>
    <mergeCell ref="B71:F71"/>
    <mergeCell ref="B72:F72"/>
    <mergeCell ref="B73:G73"/>
    <mergeCell ref="A74:F74"/>
    <mergeCell ref="A76:F76"/>
    <mergeCell ref="B77:F77"/>
    <mergeCell ref="B78:F78"/>
    <mergeCell ref="B79:F79"/>
    <mergeCell ref="B90:F90"/>
    <mergeCell ref="B91:F91"/>
    <mergeCell ref="B92:F92"/>
    <mergeCell ref="A93:F93"/>
    <mergeCell ref="B80:F80"/>
    <mergeCell ref="B81:F81"/>
    <mergeCell ref="B82:F82"/>
    <mergeCell ref="A83:F83"/>
    <mergeCell ref="A84:H84"/>
    <mergeCell ref="A86:F86"/>
    <mergeCell ref="B87:F87"/>
    <mergeCell ref="B88:F88"/>
    <mergeCell ref="B89:F89"/>
  </mergeCells>
  <printOptions horizontalCentered="1"/>
  <pageMargins left="0.118055555555556" right="0.118055555555556" top="1.1812499999999999" bottom="0.78749999999999998" header="0" footer="0"/>
  <pageSetup paperSize="9" scale="8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workbookViewId="0">
      <selection activeCell="L8" sqref="L8"/>
    </sheetView>
  </sheetViews>
  <sheetFormatPr defaultColWidth="12.5703125" defaultRowHeight="15" customHeight="1" x14ac:dyDescent="0.2"/>
  <cols>
    <col min="1" max="1" width="6" customWidth="1"/>
    <col min="2" max="2" width="39" customWidth="1"/>
    <col min="3" max="4" width="14.42578125" customWidth="1"/>
    <col min="5" max="5" width="16.140625" customWidth="1"/>
    <col min="6" max="6" width="6.85546875" customWidth="1"/>
    <col min="7" max="7" width="10.42578125" customWidth="1"/>
    <col min="8" max="8" width="14.140625" customWidth="1"/>
    <col min="9" max="14" width="9.140625" customWidth="1"/>
    <col min="15" max="26" width="8.5703125" customWidth="1"/>
  </cols>
  <sheetData>
    <row r="1" spans="1:26" ht="13.5" customHeight="1" x14ac:dyDescent="0.2">
      <c r="A1" s="176" t="s">
        <v>0</v>
      </c>
      <c r="B1" s="158"/>
      <c r="C1" s="158"/>
      <c r="D1" s="158"/>
      <c r="E1" s="158"/>
      <c r="F1" s="158"/>
      <c r="G1" s="158"/>
      <c r="H1" s="159"/>
      <c r="I1" s="27"/>
      <c r="J1" s="34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24" customHeight="1" x14ac:dyDescent="0.2">
      <c r="A2" s="208"/>
      <c r="B2" s="158"/>
      <c r="C2" s="158"/>
      <c r="D2" s="158"/>
      <c r="E2" s="158"/>
      <c r="F2" s="158"/>
      <c r="G2" s="158"/>
      <c r="H2" s="158"/>
      <c r="I2" s="27"/>
      <c r="J2" s="34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spans="1:26" ht="30" customHeight="1" x14ac:dyDescent="0.2">
      <c r="A3" s="251" t="s">
        <v>321</v>
      </c>
      <c r="B3" s="158"/>
      <c r="C3" s="158"/>
      <c r="D3" s="158"/>
      <c r="E3" s="158"/>
      <c r="F3" s="158"/>
      <c r="G3" s="158"/>
      <c r="H3" s="159"/>
      <c r="I3" s="27"/>
      <c r="J3" s="34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ht="13.5" customHeight="1" x14ac:dyDescent="0.2">
      <c r="A4" s="252" t="s">
        <v>61</v>
      </c>
      <c r="B4" s="158"/>
      <c r="C4" s="158"/>
      <c r="D4" s="158"/>
      <c r="E4" s="158"/>
      <c r="F4" s="158"/>
      <c r="G4" s="158"/>
      <c r="H4" s="159"/>
      <c r="I4" s="27"/>
      <c r="J4" s="34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spans="1:26" ht="13.5" customHeight="1" x14ac:dyDescent="0.2">
      <c r="A5" s="208"/>
      <c r="B5" s="158"/>
      <c r="C5" s="158"/>
      <c r="D5" s="158"/>
      <c r="E5" s="158"/>
      <c r="F5" s="158"/>
      <c r="G5" s="158"/>
      <c r="H5" s="158"/>
      <c r="I5" s="27"/>
      <c r="J5" s="34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spans="1:26" ht="13.5" customHeight="1" x14ac:dyDescent="0.2">
      <c r="A6" s="35" t="s">
        <v>62</v>
      </c>
      <c r="B6" s="253" t="s">
        <v>63</v>
      </c>
      <c r="C6" s="158"/>
      <c r="D6" s="159"/>
      <c r="E6" s="253" t="s">
        <v>64</v>
      </c>
      <c r="F6" s="158"/>
      <c r="G6" s="158"/>
      <c r="H6" s="159"/>
      <c r="I6" s="27"/>
      <c r="J6" s="34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spans="1:26" ht="13.5" customHeight="1" x14ac:dyDescent="0.2">
      <c r="A7" s="35" t="s">
        <v>65</v>
      </c>
      <c r="B7" s="253" t="s">
        <v>66</v>
      </c>
      <c r="C7" s="158"/>
      <c r="D7" s="159"/>
      <c r="E7" s="254" t="s">
        <v>322</v>
      </c>
      <c r="F7" s="158"/>
      <c r="G7" s="158"/>
      <c r="H7" s="159"/>
      <c r="I7" s="27"/>
      <c r="J7" s="34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spans="1:26" ht="13.5" customHeight="1" x14ac:dyDescent="0.2">
      <c r="A8" s="208"/>
      <c r="B8" s="158"/>
      <c r="C8" s="158"/>
      <c r="D8" s="158"/>
      <c r="E8" s="158"/>
      <c r="F8" s="158"/>
      <c r="G8" s="158"/>
      <c r="H8" s="158"/>
      <c r="I8" s="27"/>
      <c r="J8" s="34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spans="1:26" ht="12.75" customHeight="1" x14ac:dyDescent="0.2">
      <c r="A9" s="163" t="s">
        <v>67</v>
      </c>
      <c r="B9" s="158"/>
      <c r="C9" s="158"/>
      <c r="D9" s="158"/>
      <c r="E9" s="158"/>
      <c r="F9" s="158"/>
      <c r="G9" s="158"/>
      <c r="H9" s="159"/>
      <c r="I9" s="27"/>
      <c r="J9" s="34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spans="1:26" ht="13.5" customHeight="1" x14ac:dyDescent="0.2">
      <c r="A10" s="36" t="s">
        <v>68</v>
      </c>
      <c r="B10" s="233" t="s">
        <v>69</v>
      </c>
      <c r="C10" s="158"/>
      <c r="D10" s="158"/>
      <c r="E10" s="158"/>
      <c r="F10" s="159"/>
      <c r="G10" s="259"/>
      <c r="H10" s="207"/>
      <c r="I10" s="27"/>
      <c r="J10" s="34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spans="1:26" ht="13.5" customHeight="1" x14ac:dyDescent="0.2">
      <c r="A11" s="37" t="s">
        <v>70</v>
      </c>
      <c r="B11" s="233" t="s">
        <v>71</v>
      </c>
      <c r="C11" s="158"/>
      <c r="D11" s="158"/>
      <c r="E11" s="158"/>
      <c r="F11" s="159"/>
      <c r="G11" s="233" t="s">
        <v>72</v>
      </c>
      <c r="H11" s="159"/>
      <c r="I11" s="27"/>
      <c r="J11" s="34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spans="1:26" ht="13.5" customHeight="1" x14ac:dyDescent="0.2">
      <c r="A12" s="37" t="s">
        <v>73</v>
      </c>
      <c r="B12" s="258" t="s">
        <v>289</v>
      </c>
      <c r="C12" s="158"/>
      <c r="D12" s="158"/>
      <c r="E12" s="158"/>
      <c r="F12" s="159"/>
      <c r="G12" s="260"/>
      <c r="H12" s="261"/>
      <c r="I12" s="27"/>
      <c r="J12" s="34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13.5" customHeight="1" x14ac:dyDescent="0.2">
      <c r="A13" s="37" t="s">
        <v>75</v>
      </c>
      <c r="B13" s="233" t="s">
        <v>76</v>
      </c>
      <c r="C13" s="158"/>
      <c r="D13" s="158"/>
      <c r="E13" s="158"/>
      <c r="F13" s="159"/>
      <c r="G13" s="262">
        <v>12</v>
      </c>
      <c r="H13" s="159"/>
      <c r="I13" s="27"/>
      <c r="J13" s="34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spans="1:26" ht="13.5" customHeight="1" x14ac:dyDescent="0.2">
      <c r="A14" s="37" t="s">
        <v>77</v>
      </c>
      <c r="B14" s="233" t="s">
        <v>78</v>
      </c>
      <c r="C14" s="158"/>
      <c r="D14" s="158"/>
      <c r="E14" s="158"/>
      <c r="F14" s="159"/>
      <c r="G14" s="233" t="s">
        <v>79</v>
      </c>
      <c r="H14" s="159"/>
      <c r="I14" s="27"/>
      <c r="J14" s="34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spans="1:26" ht="13.5" customHeight="1" x14ac:dyDescent="0.2">
      <c r="A15" s="208"/>
      <c r="B15" s="158"/>
      <c r="C15" s="158"/>
      <c r="D15" s="158"/>
      <c r="E15" s="158"/>
      <c r="F15" s="158"/>
      <c r="G15" s="158"/>
      <c r="H15" s="158"/>
      <c r="I15" s="27"/>
      <c r="J15" s="34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spans="1:26" ht="13.5" customHeight="1" x14ac:dyDescent="0.2">
      <c r="A16" s="163" t="s">
        <v>80</v>
      </c>
      <c r="B16" s="158"/>
      <c r="C16" s="158"/>
      <c r="D16" s="158"/>
      <c r="E16" s="158"/>
      <c r="F16" s="158"/>
      <c r="G16" s="158"/>
      <c r="H16" s="159"/>
      <c r="I16" s="27"/>
      <c r="J16" s="34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spans="1:26" ht="12.75" customHeight="1" x14ac:dyDescent="0.2">
      <c r="A17" s="236" t="s">
        <v>81</v>
      </c>
      <c r="B17" s="237"/>
      <c r="C17" s="240" t="s">
        <v>82</v>
      </c>
      <c r="D17" s="240" t="s">
        <v>83</v>
      </c>
      <c r="E17" s="242" t="s">
        <v>84</v>
      </c>
      <c r="F17" s="243" t="s">
        <v>85</v>
      </c>
      <c r="G17" s="158"/>
      <c r="H17" s="159"/>
      <c r="I17" s="27"/>
      <c r="J17" s="34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spans="1:26" ht="27.75" customHeight="1" x14ac:dyDescent="0.2">
      <c r="A18" s="238"/>
      <c r="B18" s="239"/>
      <c r="C18" s="241"/>
      <c r="D18" s="241"/>
      <c r="E18" s="241"/>
      <c r="F18" s="243" t="s">
        <v>86</v>
      </c>
      <c r="G18" s="158"/>
      <c r="H18" s="159"/>
      <c r="I18" s="27"/>
      <c r="J18" s="34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spans="1:26" ht="22.5" customHeight="1" x14ac:dyDescent="0.2">
      <c r="A19" s="38" t="s">
        <v>68</v>
      </c>
      <c r="B19" s="39" t="s">
        <v>90</v>
      </c>
      <c r="C19" s="245" t="s">
        <v>204</v>
      </c>
      <c r="D19" s="247" t="s">
        <v>9</v>
      </c>
      <c r="E19" s="247" t="s">
        <v>89</v>
      </c>
      <c r="F19" s="234">
        <v>15</v>
      </c>
      <c r="G19" s="158"/>
      <c r="H19" s="159"/>
      <c r="I19" s="27"/>
      <c r="J19" s="34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spans="1:26" ht="22.5" customHeight="1" x14ac:dyDescent="0.2">
      <c r="A20" s="38" t="s">
        <v>70</v>
      </c>
      <c r="B20" s="135" t="s">
        <v>302</v>
      </c>
      <c r="C20" s="246"/>
      <c r="D20" s="246"/>
      <c r="E20" s="246"/>
      <c r="F20" s="234">
        <v>2</v>
      </c>
      <c r="G20" s="158"/>
      <c r="H20" s="159"/>
      <c r="I20" s="27"/>
      <c r="J20" s="34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22.5" customHeight="1" x14ac:dyDescent="0.2">
      <c r="A21" s="136" t="s">
        <v>73</v>
      </c>
      <c r="B21" s="39" t="s">
        <v>304</v>
      </c>
      <c r="C21" s="246"/>
      <c r="D21" s="246"/>
      <c r="E21" s="246"/>
      <c r="F21" s="248">
        <v>1</v>
      </c>
      <c r="G21" s="249"/>
      <c r="H21" s="250"/>
      <c r="I21" s="27"/>
      <c r="J21" s="34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spans="1:26" ht="22.5" customHeight="1" x14ac:dyDescent="0.2">
      <c r="A22" s="136" t="s">
        <v>75</v>
      </c>
      <c r="B22" s="39" t="s">
        <v>87</v>
      </c>
      <c r="C22" s="246"/>
      <c r="D22" s="246"/>
      <c r="E22" s="246"/>
      <c r="F22" s="234">
        <v>0</v>
      </c>
      <c r="G22" s="158"/>
      <c r="H22" s="159"/>
      <c r="I22" s="27"/>
      <c r="J22" s="34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spans="1:26" ht="22.5" customHeight="1" x14ac:dyDescent="0.2">
      <c r="A23" s="136" t="s">
        <v>77</v>
      </c>
      <c r="B23" s="39" t="s">
        <v>91</v>
      </c>
      <c r="C23" s="241"/>
      <c r="D23" s="241"/>
      <c r="E23" s="241"/>
      <c r="F23" s="234">
        <v>0</v>
      </c>
      <c r="G23" s="158"/>
      <c r="H23" s="159"/>
      <c r="I23" s="27"/>
      <c r="J23" s="34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spans="1:26" ht="22.5" customHeight="1" x14ac:dyDescent="0.2">
      <c r="A24" s="197" t="s">
        <v>92</v>
      </c>
      <c r="B24" s="158"/>
      <c r="C24" s="158"/>
      <c r="D24" s="158"/>
      <c r="E24" s="159"/>
      <c r="F24" s="235">
        <f>SUM(F19:H23)</f>
        <v>18</v>
      </c>
      <c r="G24" s="158"/>
      <c r="H24" s="159"/>
      <c r="I24" s="27"/>
      <c r="J24" s="34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 ht="25.5" customHeight="1" x14ac:dyDescent="0.2">
      <c r="A25" s="193" t="s">
        <v>93</v>
      </c>
      <c r="B25" s="213"/>
      <c r="C25" s="213"/>
      <c r="D25" s="213"/>
      <c r="E25" s="213"/>
      <c r="F25" s="213"/>
      <c r="G25" s="213"/>
      <c r="H25" s="214"/>
      <c r="I25" s="27"/>
      <c r="J25" s="34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spans="1:26" ht="13.5" customHeight="1" x14ac:dyDescent="0.2">
      <c r="A26" s="208"/>
      <c r="B26" s="158"/>
      <c r="C26" s="158"/>
      <c r="D26" s="158"/>
      <c r="E26" s="158"/>
      <c r="F26" s="158"/>
      <c r="G26" s="158"/>
      <c r="H26" s="158"/>
      <c r="I26" s="27"/>
      <c r="J26" s="34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spans="1:26" ht="13.5" customHeight="1" x14ac:dyDescent="0.2">
      <c r="A27" s="222" t="s">
        <v>94</v>
      </c>
      <c r="B27" s="213"/>
      <c r="C27" s="213"/>
      <c r="D27" s="213"/>
      <c r="E27" s="213"/>
      <c r="F27" s="213"/>
      <c r="G27" s="213"/>
      <c r="H27" s="214"/>
      <c r="I27" s="27"/>
      <c r="J27" s="34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spans="1:26" ht="12.75" customHeight="1" x14ac:dyDescent="0.2">
      <c r="A28" s="221" t="s">
        <v>95</v>
      </c>
      <c r="B28" s="158"/>
      <c r="C28" s="158"/>
      <c r="D28" s="158"/>
      <c r="E28" s="158"/>
      <c r="F28" s="158"/>
      <c r="G28" s="158"/>
      <c r="H28" s="159"/>
      <c r="I28" s="27"/>
      <c r="J28" s="34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12.75" customHeight="1" x14ac:dyDescent="0.2">
      <c r="A29" s="127">
        <v>1</v>
      </c>
      <c r="B29" s="223" t="s">
        <v>96</v>
      </c>
      <c r="C29" s="224"/>
      <c r="D29" s="224"/>
      <c r="E29" s="224"/>
      <c r="F29" s="225"/>
      <c r="G29" s="226" t="s">
        <v>205</v>
      </c>
      <c r="H29" s="225"/>
      <c r="I29" s="27"/>
      <c r="J29" s="34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15" customHeight="1" x14ac:dyDescent="0.2">
      <c r="A30" s="40">
        <v>2</v>
      </c>
      <c r="B30" s="219" t="s">
        <v>98</v>
      </c>
      <c r="C30" s="158"/>
      <c r="D30" s="158"/>
      <c r="E30" s="158"/>
      <c r="F30" s="159"/>
      <c r="G30" s="266" t="s">
        <v>206</v>
      </c>
      <c r="H30" s="159"/>
      <c r="I30" s="27"/>
      <c r="J30" s="34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13.5" customHeight="1" x14ac:dyDescent="0.2">
      <c r="A31" s="127">
        <v>3</v>
      </c>
      <c r="B31" s="232" t="s">
        <v>282</v>
      </c>
      <c r="C31" s="224"/>
      <c r="D31" s="224"/>
      <c r="E31" s="224"/>
      <c r="F31" s="225"/>
      <c r="G31" s="231">
        <v>4275.7</v>
      </c>
      <c r="H31" s="225"/>
      <c r="I31" s="27"/>
      <c r="J31" s="34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13.5" customHeight="1" x14ac:dyDescent="0.2">
      <c r="A32" s="40">
        <v>4</v>
      </c>
      <c r="B32" s="219" t="s">
        <v>100</v>
      </c>
      <c r="C32" s="158"/>
      <c r="D32" s="158"/>
      <c r="E32" s="158"/>
      <c r="F32" s="159"/>
      <c r="G32" s="269" t="s">
        <v>280</v>
      </c>
      <c r="H32" s="159"/>
      <c r="I32" s="27"/>
      <c r="J32" s="34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13.5" customHeight="1" x14ac:dyDescent="0.2">
      <c r="A33" s="40">
        <v>5</v>
      </c>
      <c r="B33" s="219" t="s">
        <v>102</v>
      </c>
      <c r="C33" s="158"/>
      <c r="D33" s="158"/>
      <c r="E33" s="158"/>
      <c r="F33" s="159"/>
      <c r="G33" s="220" t="s">
        <v>74</v>
      </c>
      <c r="H33" s="159"/>
      <c r="I33" s="27"/>
      <c r="J33" s="34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13.5" customHeight="1" x14ac:dyDescent="0.2">
      <c r="A34" s="208"/>
      <c r="B34" s="158"/>
      <c r="C34" s="158"/>
      <c r="D34" s="158"/>
      <c r="E34" s="158"/>
      <c r="F34" s="158"/>
      <c r="G34" s="158"/>
      <c r="H34" s="158"/>
      <c r="I34" s="27"/>
      <c r="J34" s="34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12.75" customHeight="1" x14ac:dyDescent="0.2">
      <c r="A35" s="221" t="s">
        <v>103</v>
      </c>
      <c r="B35" s="158"/>
      <c r="C35" s="158"/>
      <c r="D35" s="158"/>
      <c r="E35" s="158"/>
      <c r="F35" s="159"/>
      <c r="G35" s="41" t="s">
        <v>104</v>
      </c>
      <c r="H35" s="42" t="s">
        <v>105</v>
      </c>
      <c r="I35" s="27"/>
      <c r="J35" s="34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12.75" customHeight="1" x14ac:dyDescent="0.2">
      <c r="A36" s="43" t="s">
        <v>68</v>
      </c>
      <c r="B36" s="215" t="s">
        <v>283</v>
      </c>
      <c r="C36" s="158"/>
      <c r="D36" s="158"/>
      <c r="E36" s="158"/>
      <c r="F36" s="159"/>
      <c r="G36" s="44" t="s">
        <v>106</v>
      </c>
      <c r="H36" s="120">
        <v>0</v>
      </c>
      <c r="I36" s="27"/>
      <c r="J36" s="34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12.75" customHeight="1" x14ac:dyDescent="0.2">
      <c r="A37" s="45" t="s">
        <v>70</v>
      </c>
      <c r="B37" s="216" t="s">
        <v>107</v>
      </c>
      <c r="C37" s="158"/>
      <c r="D37" s="158"/>
      <c r="E37" s="158"/>
      <c r="F37" s="159"/>
      <c r="G37" s="44" t="s">
        <v>106</v>
      </c>
      <c r="H37" s="46" t="s">
        <v>106</v>
      </c>
      <c r="I37" s="27"/>
      <c r="J37" s="34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12.75" customHeight="1" x14ac:dyDescent="0.2">
      <c r="A38" s="43" t="s">
        <v>73</v>
      </c>
      <c r="B38" s="217" t="s">
        <v>108</v>
      </c>
      <c r="C38" s="158"/>
      <c r="D38" s="158"/>
      <c r="E38" s="158"/>
      <c r="F38" s="159"/>
      <c r="G38" s="44">
        <v>0.2</v>
      </c>
      <c r="H38" s="47">
        <f>H36*G38</f>
        <v>0</v>
      </c>
      <c r="I38" s="27"/>
      <c r="J38" s="34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12.75" customHeight="1" x14ac:dyDescent="0.2">
      <c r="A39" s="43" t="s">
        <v>75</v>
      </c>
      <c r="B39" s="217" t="s">
        <v>109</v>
      </c>
      <c r="C39" s="158"/>
      <c r="D39" s="158"/>
      <c r="E39" s="158"/>
      <c r="F39" s="159"/>
      <c r="G39" s="44" t="s">
        <v>106</v>
      </c>
      <c r="H39" s="46" t="s">
        <v>106</v>
      </c>
      <c r="I39" s="27"/>
      <c r="J39" s="34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12.75" customHeight="1" x14ac:dyDescent="0.2">
      <c r="A40" s="43" t="s">
        <v>77</v>
      </c>
      <c r="B40" s="217" t="s">
        <v>110</v>
      </c>
      <c r="C40" s="158"/>
      <c r="D40" s="158"/>
      <c r="E40" s="158"/>
      <c r="F40" s="159"/>
      <c r="G40" s="44" t="s">
        <v>106</v>
      </c>
      <c r="H40" s="46" t="s">
        <v>106</v>
      </c>
      <c r="I40" s="27"/>
      <c r="J40" s="34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12.75" customHeight="1" x14ac:dyDescent="0.2">
      <c r="A41" s="43" t="s">
        <v>111</v>
      </c>
      <c r="B41" s="216" t="s">
        <v>112</v>
      </c>
      <c r="C41" s="158"/>
      <c r="D41" s="158"/>
      <c r="E41" s="158"/>
      <c r="F41" s="159"/>
      <c r="G41" s="121">
        <v>0</v>
      </c>
      <c r="H41" s="47">
        <f>H36*G41</f>
        <v>0</v>
      </c>
      <c r="I41" s="27"/>
      <c r="J41" s="34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12.75" customHeight="1" x14ac:dyDescent="0.2">
      <c r="A42" s="218" t="s">
        <v>113</v>
      </c>
      <c r="B42" s="158"/>
      <c r="C42" s="158"/>
      <c r="D42" s="158"/>
      <c r="E42" s="158"/>
      <c r="F42" s="158"/>
      <c r="G42" s="159"/>
      <c r="H42" s="48">
        <f>SUM(H36:H41)</f>
        <v>0</v>
      </c>
      <c r="I42" s="27"/>
      <c r="J42" s="34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141.75" customHeight="1" x14ac:dyDescent="0.2">
      <c r="A43" s="193" t="s">
        <v>286</v>
      </c>
      <c r="B43" s="213"/>
      <c r="C43" s="213"/>
      <c r="D43" s="213"/>
      <c r="E43" s="213"/>
      <c r="F43" s="213"/>
      <c r="G43" s="213"/>
      <c r="H43" s="214"/>
      <c r="I43" s="27"/>
      <c r="J43" s="34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13.5" customHeight="1" x14ac:dyDescent="0.2">
      <c r="A44" s="199"/>
      <c r="B44" s="145"/>
      <c r="C44" s="145"/>
      <c r="D44" s="145"/>
      <c r="E44" s="145"/>
      <c r="F44" s="145"/>
      <c r="G44" s="145"/>
      <c r="H44" s="145"/>
      <c r="I44" s="27"/>
      <c r="J44" s="34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13.5" customHeight="1" x14ac:dyDescent="0.2">
      <c r="A45" s="200" t="s">
        <v>114</v>
      </c>
      <c r="B45" s="148"/>
      <c r="C45" s="148"/>
      <c r="D45" s="148"/>
      <c r="E45" s="148"/>
      <c r="F45" s="148"/>
      <c r="G45" s="148"/>
      <c r="H45" s="150"/>
      <c r="I45" s="27"/>
      <c r="J45" s="34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13.5" customHeight="1" x14ac:dyDescent="0.2">
      <c r="A46" s="49" t="s">
        <v>115</v>
      </c>
      <c r="B46" s="188" t="s">
        <v>116</v>
      </c>
      <c r="C46" s="158"/>
      <c r="D46" s="158"/>
      <c r="E46" s="158"/>
      <c r="F46" s="159"/>
      <c r="G46" s="49" t="s">
        <v>117</v>
      </c>
      <c r="H46" s="133" t="s">
        <v>105</v>
      </c>
      <c r="I46" s="27"/>
      <c r="J46" s="34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13.5" customHeight="1" x14ac:dyDescent="0.2">
      <c r="A47" s="51" t="s">
        <v>68</v>
      </c>
      <c r="B47" s="181" t="s">
        <v>118</v>
      </c>
      <c r="C47" s="158"/>
      <c r="D47" s="158"/>
      <c r="E47" s="158"/>
      <c r="F47" s="159"/>
      <c r="G47" s="52">
        <v>8.3299999999999999E-2</v>
      </c>
      <c r="H47" s="53">
        <f>H42*G47</f>
        <v>0</v>
      </c>
      <c r="I47" s="27"/>
      <c r="J47" s="34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13.5" customHeight="1" x14ac:dyDescent="0.2">
      <c r="A48" s="51" t="s">
        <v>70</v>
      </c>
      <c r="B48" s="181" t="s">
        <v>119</v>
      </c>
      <c r="C48" s="158"/>
      <c r="D48" s="158"/>
      <c r="E48" s="158"/>
      <c r="F48" s="159"/>
      <c r="G48" s="52">
        <v>0.1111</v>
      </c>
      <c r="H48" s="53">
        <f>H42*G48</f>
        <v>0</v>
      </c>
      <c r="I48" s="27"/>
      <c r="J48" s="34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13.5" customHeight="1" x14ac:dyDescent="0.2">
      <c r="A49" s="192" t="s">
        <v>120</v>
      </c>
      <c r="B49" s="158"/>
      <c r="C49" s="158"/>
      <c r="D49" s="158"/>
      <c r="E49" s="158"/>
      <c r="F49" s="159"/>
      <c r="G49" s="54">
        <f t="shared" ref="G49:H49" si="0">SUM(G47:G48)</f>
        <v>0.19440000000000002</v>
      </c>
      <c r="H49" s="55">
        <f t="shared" si="0"/>
        <v>0</v>
      </c>
      <c r="I49" s="27"/>
      <c r="J49" s="34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34.5" customHeight="1" x14ac:dyDescent="0.2">
      <c r="A50" s="193" t="s">
        <v>292</v>
      </c>
      <c r="B50" s="213"/>
      <c r="C50" s="213"/>
      <c r="D50" s="213"/>
      <c r="E50" s="213"/>
      <c r="F50" s="213"/>
      <c r="G50" s="213"/>
      <c r="H50" s="214"/>
      <c r="I50" s="27"/>
      <c r="J50" s="34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94.5" customHeight="1" x14ac:dyDescent="0.2">
      <c r="A51" s="193" t="s">
        <v>279</v>
      </c>
      <c r="B51" s="213"/>
      <c r="C51" s="213"/>
      <c r="D51" s="213"/>
      <c r="E51" s="213"/>
      <c r="F51" s="213"/>
      <c r="G51" s="213"/>
      <c r="H51" s="214"/>
      <c r="I51" s="27"/>
      <c r="J51" s="34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12.75" customHeight="1" x14ac:dyDescent="0.2">
      <c r="A52" s="49" t="s">
        <v>121</v>
      </c>
      <c r="B52" s="188" t="s">
        <v>122</v>
      </c>
      <c r="C52" s="158"/>
      <c r="D52" s="158"/>
      <c r="E52" s="158"/>
      <c r="F52" s="159"/>
      <c r="G52" s="56" t="s">
        <v>117</v>
      </c>
      <c r="H52" s="129" t="s">
        <v>105</v>
      </c>
      <c r="I52" s="27"/>
      <c r="J52" s="34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13.5" customHeight="1" x14ac:dyDescent="0.2">
      <c r="A53" s="58" t="s">
        <v>68</v>
      </c>
      <c r="B53" s="181" t="s">
        <v>123</v>
      </c>
      <c r="C53" s="158"/>
      <c r="D53" s="158"/>
      <c r="E53" s="158"/>
      <c r="F53" s="159"/>
      <c r="G53" s="52">
        <v>0.14000000000000001</v>
      </c>
      <c r="H53" s="59">
        <f>G53*(H42+H49)</f>
        <v>0</v>
      </c>
      <c r="I53" s="27"/>
      <c r="J53" s="34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13.5" customHeight="1" x14ac:dyDescent="0.2">
      <c r="A54" s="58" t="s">
        <v>70</v>
      </c>
      <c r="B54" s="181" t="s">
        <v>124</v>
      </c>
      <c r="C54" s="158"/>
      <c r="D54" s="158"/>
      <c r="E54" s="158"/>
      <c r="F54" s="159"/>
      <c r="G54" s="52">
        <v>2.5000000000000001E-2</v>
      </c>
      <c r="H54" s="59">
        <f>G54*(H42+H49)</f>
        <v>0</v>
      </c>
      <c r="I54" s="27"/>
      <c r="J54" s="34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12.75" customHeight="1" x14ac:dyDescent="0.2">
      <c r="A55" s="58" t="s">
        <v>73</v>
      </c>
      <c r="B55" s="194" t="s">
        <v>125</v>
      </c>
      <c r="C55" s="158"/>
      <c r="D55" s="158"/>
      <c r="E55" s="158"/>
      <c r="F55" s="159"/>
      <c r="G55" s="122">
        <v>0</v>
      </c>
      <c r="H55" s="59">
        <f>G55*(H42+H49)</f>
        <v>0</v>
      </c>
      <c r="I55" s="27"/>
      <c r="J55" s="34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13.5" customHeight="1" x14ac:dyDescent="0.2">
      <c r="A56" s="58" t="s">
        <v>75</v>
      </c>
      <c r="B56" s="181" t="s">
        <v>126</v>
      </c>
      <c r="C56" s="158"/>
      <c r="D56" s="158"/>
      <c r="E56" s="158"/>
      <c r="F56" s="159"/>
      <c r="G56" s="52">
        <v>1.4999999999999999E-2</v>
      </c>
      <c r="H56" s="59">
        <f>G56*(H42+H49)</f>
        <v>0</v>
      </c>
      <c r="I56" s="27"/>
      <c r="J56" s="34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13.5" customHeight="1" x14ac:dyDescent="0.2">
      <c r="A57" s="58" t="s">
        <v>111</v>
      </c>
      <c r="B57" s="181" t="s">
        <v>127</v>
      </c>
      <c r="C57" s="158"/>
      <c r="D57" s="158"/>
      <c r="E57" s="158"/>
      <c r="F57" s="159"/>
      <c r="G57" s="52">
        <v>0.01</v>
      </c>
      <c r="H57" s="59">
        <f>G57*(H42+H49)</f>
        <v>0</v>
      </c>
      <c r="I57" s="27"/>
      <c r="J57" s="34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13.5" customHeight="1" x14ac:dyDescent="0.2">
      <c r="A58" s="58" t="s">
        <v>128</v>
      </c>
      <c r="B58" s="181" t="s">
        <v>129</v>
      </c>
      <c r="C58" s="158"/>
      <c r="D58" s="158"/>
      <c r="E58" s="158"/>
      <c r="F58" s="159"/>
      <c r="G58" s="52">
        <v>6.0000000000000001E-3</v>
      </c>
      <c r="H58" s="59">
        <f>G58*(H42+H49)</f>
        <v>0</v>
      </c>
      <c r="I58" s="27"/>
      <c r="J58" s="34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13.5" customHeight="1" x14ac:dyDescent="0.2">
      <c r="A59" s="58" t="s">
        <v>130</v>
      </c>
      <c r="B59" s="181" t="s">
        <v>131</v>
      </c>
      <c r="C59" s="158"/>
      <c r="D59" s="158"/>
      <c r="E59" s="158"/>
      <c r="F59" s="159"/>
      <c r="G59" s="52">
        <v>2E-3</v>
      </c>
      <c r="H59" s="59">
        <f>G59*(H42+H49)</f>
        <v>0</v>
      </c>
      <c r="I59" s="27"/>
      <c r="J59" s="34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13.5" customHeight="1" x14ac:dyDescent="0.2">
      <c r="A60" s="58" t="s">
        <v>62</v>
      </c>
      <c r="B60" s="181" t="s">
        <v>132</v>
      </c>
      <c r="C60" s="158"/>
      <c r="D60" s="158"/>
      <c r="E60" s="158"/>
      <c r="F60" s="159"/>
      <c r="G60" s="60">
        <v>0.08</v>
      </c>
      <c r="H60" s="59">
        <f>G60*(H42+H49)</f>
        <v>0</v>
      </c>
      <c r="I60" s="27"/>
      <c r="J60" s="34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13.5" customHeight="1" x14ac:dyDescent="0.2">
      <c r="A61" s="192" t="s">
        <v>133</v>
      </c>
      <c r="B61" s="158"/>
      <c r="C61" s="158"/>
      <c r="D61" s="158"/>
      <c r="E61" s="158"/>
      <c r="F61" s="159"/>
      <c r="G61" s="54">
        <f t="shared" ref="G61:H61" si="1">SUM(G53:G60)</f>
        <v>0.27800000000000002</v>
      </c>
      <c r="H61" s="61">
        <f t="shared" si="1"/>
        <v>0</v>
      </c>
      <c r="I61" s="27"/>
      <c r="J61" s="34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147.75" customHeight="1" x14ac:dyDescent="0.2">
      <c r="A62" s="193" t="s">
        <v>311</v>
      </c>
      <c r="B62" s="185"/>
      <c r="C62" s="185"/>
      <c r="D62" s="185"/>
      <c r="E62" s="185"/>
      <c r="F62" s="185"/>
      <c r="G62" s="185"/>
      <c r="H62" s="186"/>
      <c r="I62" s="27"/>
      <c r="J62" s="34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13.5" customHeight="1" x14ac:dyDescent="0.2">
      <c r="A63" s="49" t="s">
        <v>134</v>
      </c>
      <c r="B63" s="188" t="s">
        <v>135</v>
      </c>
      <c r="C63" s="158"/>
      <c r="D63" s="158"/>
      <c r="E63" s="158"/>
      <c r="F63" s="158"/>
      <c r="G63" s="159"/>
      <c r="H63" s="129" t="s">
        <v>105</v>
      </c>
      <c r="I63" s="27"/>
      <c r="J63" s="34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12.75" customHeight="1" x14ac:dyDescent="0.2">
      <c r="A64" s="62" t="s">
        <v>68</v>
      </c>
      <c r="B64" s="194" t="s">
        <v>136</v>
      </c>
      <c r="C64" s="158"/>
      <c r="D64" s="158"/>
      <c r="E64" s="158"/>
      <c r="F64" s="158"/>
      <c r="G64" s="159"/>
      <c r="H64" s="59">
        <f>IF(((2*5.5*20.08)-(H36*6%))&gt;0,((2*5.5*20.08)-(H36*6%)),0)</f>
        <v>220.88</v>
      </c>
      <c r="I64" s="27"/>
      <c r="J64" s="34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12.75" customHeight="1" x14ac:dyDescent="0.2">
      <c r="A65" s="63" t="s">
        <v>70</v>
      </c>
      <c r="B65" s="195" t="s">
        <v>137</v>
      </c>
      <c r="C65" s="158"/>
      <c r="D65" s="158"/>
      <c r="E65" s="158"/>
      <c r="F65" s="158"/>
      <c r="G65" s="159"/>
      <c r="H65" s="53" t="s">
        <v>106</v>
      </c>
      <c r="I65" s="27"/>
      <c r="J65" s="34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12.75" customHeight="1" x14ac:dyDescent="0.2">
      <c r="A66" s="62" t="s">
        <v>73</v>
      </c>
      <c r="B66" s="194" t="s">
        <v>138</v>
      </c>
      <c r="C66" s="158"/>
      <c r="D66" s="158"/>
      <c r="E66" s="158"/>
      <c r="F66" s="158"/>
      <c r="G66" s="159"/>
      <c r="H66" s="123">
        <v>0</v>
      </c>
      <c r="I66" s="27"/>
      <c r="J66" s="34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12.75" customHeight="1" x14ac:dyDescent="0.2">
      <c r="A67" s="62" t="s">
        <v>75</v>
      </c>
      <c r="B67" s="194" t="s">
        <v>139</v>
      </c>
      <c r="C67" s="158"/>
      <c r="D67" s="158"/>
      <c r="E67" s="158"/>
      <c r="F67" s="158"/>
      <c r="G67" s="159"/>
      <c r="H67" s="130">
        <v>0</v>
      </c>
      <c r="I67" s="27"/>
      <c r="J67" s="34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12.75" customHeight="1" x14ac:dyDescent="0.2">
      <c r="A68" s="197" t="s">
        <v>140</v>
      </c>
      <c r="B68" s="158"/>
      <c r="C68" s="158"/>
      <c r="D68" s="158"/>
      <c r="E68" s="158"/>
      <c r="F68" s="158"/>
      <c r="G68" s="159"/>
      <c r="H68" s="55">
        <f>SUM(H64:H67)</f>
        <v>220.88</v>
      </c>
      <c r="I68" s="27"/>
      <c r="J68" s="34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159.75" customHeight="1" x14ac:dyDescent="0.2">
      <c r="A69" s="198" t="s">
        <v>308</v>
      </c>
      <c r="B69" s="185"/>
      <c r="C69" s="185"/>
      <c r="D69" s="185"/>
      <c r="E69" s="185"/>
      <c r="F69" s="185"/>
      <c r="G69" s="185"/>
      <c r="H69" s="186"/>
      <c r="I69" s="27"/>
      <c r="J69" s="34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13.5" customHeight="1" x14ac:dyDescent="0.2">
      <c r="A70" s="65">
        <v>2</v>
      </c>
      <c r="B70" s="189" t="s">
        <v>141</v>
      </c>
      <c r="C70" s="158"/>
      <c r="D70" s="158"/>
      <c r="E70" s="158"/>
      <c r="F70" s="190"/>
      <c r="G70" s="66" t="s">
        <v>117</v>
      </c>
      <c r="H70" s="67" t="s">
        <v>105</v>
      </c>
      <c r="I70" s="27"/>
      <c r="J70" s="34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13.5" customHeight="1" x14ac:dyDescent="0.2">
      <c r="A71" s="68" t="s">
        <v>115</v>
      </c>
      <c r="B71" s="191" t="s">
        <v>142</v>
      </c>
      <c r="C71" s="158"/>
      <c r="D71" s="158"/>
      <c r="E71" s="158"/>
      <c r="F71" s="159"/>
      <c r="G71" s="60">
        <f t="shared" ref="G71:H71" si="2">G49</f>
        <v>0.19440000000000002</v>
      </c>
      <c r="H71" s="69">
        <f t="shared" si="2"/>
        <v>0</v>
      </c>
      <c r="I71" s="27"/>
      <c r="J71" s="34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13.5" customHeight="1" x14ac:dyDescent="0.2">
      <c r="A72" s="68" t="s">
        <v>121</v>
      </c>
      <c r="B72" s="191" t="s">
        <v>143</v>
      </c>
      <c r="C72" s="158"/>
      <c r="D72" s="158"/>
      <c r="E72" s="158"/>
      <c r="F72" s="159"/>
      <c r="G72" s="70">
        <f t="shared" ref="G72:H72" si="3">G61</f>
        <v>0.27800000000000002</v>
      </c>
      <c r="H72" s="69">
        <f t="shared" si="3"/>
        <v>0</v>
      </c>
      <c r="I72" s="27"/>
      <c r="J72" s="34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13.5" customHeight="1" x14ac:dyDescent="0.2">
      <c r="A73" s="68" t="s">
        <v>134</v>
      </c>
      <c r="B73" s="191" t="s">
        <v>144</v>
      </c>
      <c r="C73" s="158"/>
      <c r="D73" s="158"/>
      <c r="E73" s="158"/>
      <c r="F73" s="158"/>
      <c r="G73" s="159"/>
      <c r="H73" s="69">
        <f>H68</f>
        <v>220.88</v>
      </c>
      <c r="I73" s="27"/>
      <c r="J73" s="34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13.5" customHeight="1" x14ac:dyDescent="0.2">
      <c r="A74" s="183" t="s">
        <v>145</v>
      </c>
      <c r="B74" s="158"/>
      <c r="C74" s="158"/>
      <c r="D74" s="158"/>
      <c r="E74" s="158"/>
      <c r="F74" s="159"/>
      <c r="G74" s="71">
        <f>SUM(G71:G72)</f>
        <v>0.47240000000000004</v>
      </c>
      <c r="H74" s="72">
        <f>SUM(H71:H73)</f>
        <v>220.88</v>
      </c>
      <c r="I74" s="27"/>
      <c r="J74" s="34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13.5" customHeight="1" x14ac:dyDescent="0.2">
      <c r="A75" s="73"/>
      <c r="B75" s="73"/>
      <c r="C75" s="73"/>
      <c r="D75" s="73"/>
      <c r="E75" s="73"/>
      <c r="F75" s="73"/>
      <c r="G75" s="73"/>
      <c r="H75" s="73"/>
      <c r="I75" s="27"/>
      <c r="J75" s="34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ht="13.5" customHeight="1" x14ac:dyDescent="0.2">
      <c r="A76" s="187" t="s">
        <v>146</v>
      </c>
      <c r="B76" s="158"/>
      <c r="C76" s="158"/>
      <c r="D76" s="158"/>
      <c r="E76" s="158"/>
      <c r="F76" s="159"/>
      <c r="G76" s="42" t="s">
        <v>104</v>
      </c>
      <c r="H76" s="42" t="s">
        <v>105</v>
      </c>
      <c r="I76" s="27"/>
      <c r="J76" s="34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ht="13.5" customHeight="1" x14ac:dyDescent="0.2">
      <c r="A77" s="58" t="s">
        <v>68</v>
      </c>
      <c r="B77" s="181" t="s">
        <v>147</v>
      </c>
      <c r="C77" s="158"/>
      <c r="D77" s="158"/>
      <c r="E77" s="158"/>
      <c r="F77" s="159"/>
      <c r="G77" s="74">
        <v>4.5999999999999999E-3</v>
      </c>
      <c r="H77" s="75">
        <f>G77*(H42+H49)</f>
        <v>0</v>
      </c>
      <c r="I77" s="27"/>
      <c r="J77" s="34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spans="1:26" ht="13.5" customHeight="1" x14ac:dyDescent="0.2">
      <c r="A78" s="51" t="s">
        <v>70</v>
      </c>
      <c r="B78" s="181" t="s">
        <v>148</v>
      </c>
      <c r="C78" s="158"/>
      <c r="D78" s="158"/>
      <c r="E78" s="158"/>
      <c r="F78" s="159"/>
      <c r="G78" s="52">
        <v>4.0000000000000002E-4</v>
      </c>
      <c r="H78" s="64">
        <f>G78*H77</f>
        <v>0</v>
      </c>
      <c r="I78" s="27"/>
      <c r="J78" s="34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spans="1:26" ht="13.5" customHeight="1" x14ac:dyDescent="0.2">
      <c r="A79" s="51" t="s">
        <v>73</v>
      </c>
      <c r="B79" s="181" t="s">
        <v>149</v>
      </c>
      <c r="C79" s="158"/>
      <c r="D79" s="158"/>
      <c r="E79" s="158"/>
      <c r="F79" s="159"/>
      <c r="G79" s="52">
        <v>3.5999999999999997E-2</v>
      </c>
      <c r="H79" s="64">
        <f>G79*H77</f>
        <v>0</v>
      </c>
      <c r="I79" s="27"/>
      <c r="J79" s="34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spans="1:26" ht="13.5" customHeight="1" x14ac:dyDescent="0.2">
      <c r="A80" s="51" t="s">
        <v>75</v>
      </c>
      <c r="B80" s="181" t="s">
        <v>150</v>
      </c>
      <c r="C80" s="158"/>
      <c r="D80" s="158"/>
      <c r="E80" s="158"/>
      <c r="F80" s="159"/>
      <c r="G80" s="79">
        <v>9.7000000000000005E-4</v>
      </c>
      <c r="H80" s="64">
        <f>G80*(H42+H49)</f>
        <v>0</v>
      </c>
      <c r="I80" s="27"/>
      <c r="J80" s="34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1:26" ht="13.5" customHeight="1" x14ac:dyDescent="0.2">
      <c r="A81" s="51" t="s">
        <v>77</v>
      </c>
      <c r="B81" s="181" t="s">
        <v>151</v>
      </c>
      <c r="C81" s="158"/>
      <c r="D81" s="158"/>
      <c r="E81" s="158"/>
      <c r="F81" s="159"/>
      <c r="G81" s="52">
        <f>G61*G80</f>
        <v>2.6966000000000002E-4</v>
      </c>
      <c r="H81" s="64">
        <f>G81*H80</f>
        <v>0</v>
      </c>
      <c r="I81" s="27"/>
      <c r="J81" s="34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spans="1:26" ht="13.5" customHeight="1" x14ac:dyDescent="0.2">
      <c r="A82" s="51" t="s">
        <v>111</v>
      </c>
      <c r="B82" s="181" t="s">
        <v>152</v>
      </c>
      <c r="C82" s="158"/>
      <c r="D82" s="158"/>
      <c r="E82" s="158"/>
      <c r="F82" s="159"/>
      <c r="G82" s="52">
        <v>4.0000000000000001E-3</v>
      </c>
      <c r="H82" s="64">
        <f>G82*H80</f>
        <v>0</v>
      </c>
      <c r="I82" s="27"/>
      <c r="J82" s="34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spans="1:26" ht="13.5" customHeight="1" x14ac:dyDescent="0.2">
      <c r="A83" s="183" t="s">
        <v>153</v>
      </c>
      <c r="B83" s="158"/>
      <c r="C83" s="158"/>
      <c r="D83" s="158"/>
      <c r="E83" s="158"/>
      <c r="F83" s="159"/>
      <c r="G83" s="71">
        <f t="shared" ref="G83:H83" si="4">SUM(G77:G82)</f>
        <v>4.6239659999999988E-2</v>
      </c>
      <c r="H83" s="76">
        <f t="shared" si="4"/>
        <v>0</v>
      </c>
      <c r="I83" s="27"/>
      <c r="J83" s="34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spans="1:26" ht="147" customHeight="1" x14ac:dyDescent="0.2">
      <c r="A84" s="184" t="s">
        <v>296</v>
      </c>
      <c r="B84" s="213"/>
      <c r="C84" s="213"/>
      <c r="D84" s="213"/>
      <c r="E84" s="213"/>
      <c r="F84" s="213"/>
      <c r="G84" s="213"/>
      <c r="H84" s="214"/>
      <c r="I84" s="27"/>
      <c r="J84" s="34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spans="1:26" ht="13.5" customHeight="1" x14ac:dyDescent="0.2">
      <c r="A85" s="73"/>
      <c r="B85" s="73"/>
      <c r="C85" s="73"/>
      <c r="D85" s="73"/>
      <c r="E85" s="73"/>
      <c r="F85" s="73"/>
      <c r="G85" s="73"/>
      <c r="H85" s="73"/>
      <c r="I85" s="27"/>
      <c r="J85" s="34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spans="1:26" ht="13.5" customHeight="1" x14ac:dyDescent="0.2">
      <c r="A86" s="187" t="s">
        <v>154</v>
      </c>
      <c r="B86" s="158"/>
      <c r="C86" s="158"/>
      <c r="D86" s="158"/>
      <c r="E86" s="158"/>
      <c r="F86" s="159"/>
      <c r="G86" s="41" t="s">
        <v>104</v>
      </c>
      <c r="H86" s="42" t="s">
        <v>105</v>
      </c>
      <c r="I86" s="27"/>
      <c r="J86" s="34"/>
      <c r="K86" s="27"/>
      <c r="L86" s="34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spans="1:26" ht="13.5" customHeight="1" x14ac:dyDescent="0.2">
      <c r="A87" s="49" t="s">
        <v>155</v>
      </c>
      <c r="B87" s="188" t="s">
        <v>156</v>
      </c>
      <c r="C87" s="158"/>
      <c r="D87" s="158"/>
      <c r="E87" s="158"/>
      <c r="F87" s="159"/>
      <c r="G87" s="77" t="s">
        <v>117</v>
      </c>
      <c r="H87" s="129" t="s">
        <v>105</v>
      </c>
      <c r="I87" s="27"/>
      <c r="J87" s="34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spans="1:26" ht="13.5" customHeight="1" x14ac:dyDescent="0.2">
      <c r="A88" s="51" t="s">
        <v>68</v>
      </c>
      <c r="B88" s="181" t="s">
        <v>157</v>
      </c>
      <c r="C88" s="158"/>
      <c r="D88" s="158"/>
      <c r="E88" s="158"/>
      <c r="F88" s="159"/>
      <c r="G88" s="60">
        <v>0</v>
      </c>
      <c r="H88" s="78">
        <f>G88*H42</f>
        <v>0</v>
      </c>
      <c r="I88" s="34"/>
      <c r="J88" s="34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spans="1:26" ht="13.5" customHeight="1" x14ac:dyDescent="0.2">
      <c r="A89" s="51" t="s">
        <v>70</v>
      </c>
      <c r="B89" s="181" t="s">
        <v>158</v>
      </c>
      <c r="C89" s="158"/>
      <c r="D89" s="158"/>
      <c r="E89" s="158"/>
      <c r="F89" s="159"/>
      <c r="G89" s="60">
        <v>1.67E-2</v>
      </c>
      <c r="H89" s="78">
        <f>G89*H42</f>
        <v>0</v>
      </c>
      <c r="I89" s="27"/>
      <c r="J89" s="34"/>
      <c r="K89" s="34"/>
      <c r="L89" s="34"/>
      <c r="M89" s="34"/>
      <c r="N89" s="34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spans="1:26" ht="13.5" customHeight="1" x14ac:dyDescent="0.2">
      <c r="A90" s="51" t="s">
        <v>73</v>
      </c>
      <c r="B90" s="181" t="s">
        <v>159</v>
      </c>
      <c r="C90" s="158"/>
      <c r="D90" s="158"/>
      <c r="E90" s="158"/>
      <c r="F90" s="159"/>
      <c r="G90" s="52">
        <v>2.1000000000000001E-4</v>
      </c>
      <c r="H90" s="78">
        <f>G90*H42</f>
        <v>0</v>
      </c>
      <c r="I90" s="27"/>
      <c r="J90" s="34"/>
      <c r="K90" s="34"/>
      <c r="L90" s="34"/>
      <c r="M90" s="34"/>
      <c r="N90" s="34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spans="1:26" ht="13.5" customHeight="1" x14ac:dyDescent="0.2">
      <c r="A91" s="51" t="s">
        <v>75</v>
      </c>
      <c r="B91" s="181" t="s">
        <v>160</v>
      </c>
      <c r="C91" s="158"/>
      <c r="D91" s="158"/>
      <c r="E91" s="158"/>
      <c r="F91" s="159"/>
      <c r="G91" s="52">
        <v>3.3E-3</v>
      </c>
      <c r="H91" s="78">
        <f>G91*H42</f>
        <v>0</v>
      </c>
      <c r="I91" s="27"/>
      <c r="J91" s="34"/>
      <c r="K91" s="34"/>
      <c r="L91" s="34"/>
      <c r="M91" s="34"/>
      <c r="N91" s="34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spans="1:26" ht="13.5" customHeight="1" x14ac:dyDescent="0.2">
      <c r="A92" s="51" t="s">
        <v>77</v>
      </c>
      <c r="B92" s="181" t="s">
        <v>161</v>
      </c>
      <c r="C92" s="158"/>
      <c r="D92" s="158"/>
      <c r="E92" s="158"/>
      <c r="F92" s="159"/>
      <c r="G92" s="60">
        <v>6.0000000000000001E-3</v>
      </c>
      <c r="H92" s="78">
        <f>G92*H42</f>
        <v>0</v>
      </c>
      <c r="I92" s="27"/>
      <c r="J92" s="34"/>
      <c r="K92" s="34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spans="1:26" ht="13.5" customHeight="1" x14ac:dyDescent="0.2">
      <c r="A93" s="182" t="s">
        <v>162</v>
      </c>
      <c r="B93" s="158"/>
      <c r="C93" s="158"/>
      <c r="D93" s="158"/>
      <c r="E93" s="158"/>
      <c r="F93" s="159"/>
      <c r="G93" s="80">
        <f t="shared" ref="G93:H93" si="5">SUM(G88:G92)</f>
        <v>2.6209999999999997E-2</v>
      </c>
      <c r="H93" s="81">
        <f t="shared" si="5"/>
        <v>0</v>
      </c>
      <c r="I93" s="27"/>
      <c r="J93" s="34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spans="1:26" ht="13.5" customHeight="1" x14ac:dyDescent="0.2">
      <c r="A94" s="51" t="s">
        <v>111</v>
      </c>
      <c r="B94" s="181" t="s">
        <v>163</v>
      </c>
      <c r="C94" s="158"/>
      <c r="D94" s="158"/>
      <c r="E94" s="158"/>
      <c r="F94" s="159"/>
      <c r="G94" s="52">
        <f>(G61*G49)+(G61*G88)+(G61*G89)+(G61*G90)+(G61*G91)+(G61*G92)</f>
        <v>6.1329580000000009E-2</v>
      </c>
      <c r="H94" s="53">
        <f>G94*H42</f>
        <v>0</v>
      </c>
      <c r="I94" s="27"/>
      <c r="J94" s="34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spans="1:26" ht="13.5" customHeight="1" x14ac:dyDescent="0.2">
      <c r="A95" s="192" t="s">
        <v>164</v>
      </c>
      <c r="B95" s="158"/>
      <c r="C95" s="158"/>
      <c r="D95" s="158"/>
      <c r="E95" s="158"/>
      <c r="F95" s="159"/>
      <c r="G95" s="82">
        <f>G93+G94</f>
        <v>8.7539580000000006E-2</v>
      </c>
      <c r="H95" s="83">
        <f>H93+H94</f>
        <v>0</v>
      </c>
      <c r="I95" s="27"/>
      <c r="J95" s="34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spans="1:26" ht="177" customHeight="1" x14ac:dyDescent="0.2">
      <c r="A96" s="193" t="s">
        <v>297</v>
      </c>
      <c r="B96" s="213"/>
      <c r="C96" s="213"/>
      <c r="D96" s="213"/>
      <c r="E96" s="213"/>
      <c r="F96" s="213"/>
      <c r="G96" s="213"/>
      <c r="H96" s="214"/>
      <c r="I96" s="27"/>
      <c r="J96" s="34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spans="1:26" ht="13.5" customHeight="1" x14ac:dyDescent="0.2">
      <c r="A97" s="77" t="s">
        <v>165</v>
      </c>
      <c r="B97" s="188" t="s">
        <v>166</v>
      </c>
      <c r="C97" s="158"/>
      <c r="D97" s="158"/>
      <c r="E97" s="158"/>
      <c r="F97" s="159"/>
      <c r="G97" s="77" t="s">
        <v>117</v>
      </c>
      <c r="H97" s="57" t="s">
        <v>105</v>
      </c>
      <c r="I97" s="27"/>
      <c r="J97" s="34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spans="1:26" ht="13.5" customHeight="1" x14ac:dyDescent="0.2">
      <c r="A98" s="51" t="s">
        <v>68</v>
      </c>
      <c r="B98" s="181" t="s">
        <v>167</v>
      </c>
      <c r="C98" s="158"/>
      <c r="D98" s="158"/>
      <c r="E98" s="158"/>
      <c r="F98" s="159"/>
      <c r="G98" s="44" t="s">
        <v>106</v>
      </c>
      <c r="H98" s="84" t="s">
        <v>168</v>
      </c>
      <c r="I98" s="27"/>
      <c r="J98" s="34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spans="1:26" ht="13.5" customHeight="1" x14ac:dyDescent="0.2">
      <c r="A99" s="192" t="s">
        <v>169</v>
      </c>
      <c r="B99" s="158"/>
      <c r="C99" s="158"/>
      <c r="D99" s="158"/>
      <c r="E99" s="158"/>
      <c r="F99" s="159"/>
      <c r="G99" s="82" t="str">
        <f>G98</f>
        <v>N/A *</v>
      </c>
      <c r="H99" s="85" t="s">
        <v>168</v>
      </c>
      <c r="I99" s="27"/>
      <c r="J99" s="34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spans="1:26" ht="13.5" customHeight="1" x14ac:dyDescent="0.2">
      <c r="A100" s="86">
        <v>4</v>
      </c>
      <c r="B100" s="189" t="s">
        <v>170</v>
      </c>
      <c r="C100" s="158"/>
      <c r="D100" s="158"/>
      <c r="E100" s="158"/>
      <c r="F100" s="190"/>
      <c r="G100" s="87" t="s">
        <v>117</v>
      </c>
      <c r="H100" s="67" t="s">
        <v>105</v>
      </c>
      <c r="I100" s="27"/>
      <c r="J100" s="34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spans="1:26" ht="13.5" customHeight="1" x14ac:dyDescent="0.2">
      <c r="A101" s="68" t="s">
        <v>155</v>
      </c>
      <c r="B101" s="191" t="s">
        <v>171</v>
      </c>
      <c r="C101" s="158"/>
      <c r="D101" s="158"/>
      <c r="E101" s="158"/>
      <c r="F101" s="159"/>
      <c r="G101" s="60">
        <f t="shared" ref="G101:H101" si="6">G95</f>
        <v>8.7539580000000006E-2</v>
      </c>
      <c r="H101" s="88">
        <f t="shared" si="6"/>
        <v>0</v>
      </c>
      <c r="I101" s="27"/>
      <c r="J101" s="34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spans="1:26" ht="13.5" customHeight="1" x14ac:dyDescent="0.2">
      <c r="A102" s="68" t="s">
        <v>165</v>
      </c>
      <c r="B102" s="191" t="s">
        <v>172</v>
      </c>
      <c r="C102" s="158"/>
      <c r="D102" s="158"/>
      <c r="E102" s="158"/>
      <c r="F102" s="159"/>
      <c r="G102" s="44" t="s">
        <v>106</v>
      </c>
      <c r="H102" s="84" t="s">
        <v>168</v>
      </c>
      <c r="I102" s="27"/>
      <c r="J102" s="34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spans="1:26" ht="13.5" customHeight="1" x14ac:dyDescent="0.2">
      <c r="A103" s="183" t="s">
        <v>173</v>
      </c>
      <c r="B103" s="158"/>
      <c r="C103" s="158"/>
      <c r="D103" s="158"/>
      <c r="E103" s="158"/>
      <c r="F103" s="159"/>
      <c r="G103" s="71">
        <f>SUM(G101:G102)</f>
        <v>8.7539580000000006E-2</v>
      </c>
      <c r="H103" s="89">
        <f>H101</f>
        <v>0</v>
      </c>
      <c r="I103" s="27"/>
      <c r="J103" s="34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spans="1:26" ht="13.5" customHeight="1" x14ac:dyDescent="0.2">
      <c r="A104" s="212"/>
      <c r="B104" s="158"/>
      <c r="C104" s="158"/>
      <c r="D104" s="158"/>
      <c r="E104" s="158"/>
      <c r="F104" s="158"/>
      <c r="G104" s="158"/>
      <c r="H104" s="159"/>
      <c r="I104" s="27"/>
      <c r="J104" s="34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spans="1:26" ht="13.5" customHeight="1" x14ac:dyDescent="0.2">
      <c r="A105" s="187" t="s">
        <v>174</v>
      </c>
      <c r="B105" s="158"/>
      <c r="C105" s="158"/>
      <c r="D105" s="158"/>
      <c r="E105" s="158"/>
      <c r="F105" s="158"/>
      <c r="G105" s="158"/>
      <c r="H105" s="159"/>
      <c r="I105" s="27"/>
      <c r="J105" s="34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spans="1:26" ht="13.5" customHeight="1" x14ac:dyDescent="0.2">
      <c r="A106" s="49">
        <v>5</v>
      </c>
      <c r="B106" s="188" t="s">
        <v>175</v>
      </c>
      <c r="C106" s="158"/>
      <c r="D106" s="158"/>
      <c r="E106" s="158"/>
      <c r="F106" s="158"/>
      <c r="G106" s="159"/>
      <c r="H106" s="133" t="s">
        <v>105</v>
      </c>
      <c r="I106" s="27"/>
      <c r="J106" s="34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spans="1:26" ht="13.5" customHeight="1" x14ac:dyDescent="0.2">
      <c r="A107" s="58" t="s">
        <v>68</v>
      </c>
      <c r="B107" s="181" t="s">
        <v>176</v>
      </c>
      <c r="C107" s="158"/>
      <c r="D107" s="158"/>
      <c r="E107" s="158"/>
      <c r="F107" s="158"/>
      <c r="G107" s="159"/>
      <c r="H107" s="90">
        <f>Insumos!F31</f>
        <v>0</v>
      </c>
      <c r="I107" s="27"/>
      <c r="J107" s="34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spans="1:26" ht="13.5" customHeight="1" x14ac:dyDescent="0.2">
      <c r="A108" s="58" t="s">
        <v>70</v>
      </c>
      <c r="B108" s="181" t="s">
        <v>207</v>
      </c>
      <c r="C108" s="158"/>
      <c r="D108" s="158"/>
      <c r="E108" s="158"/>
      <c r="F108" s="158"/>
      <c r="G108" s="159"/>
      <c r="H108" s="91">
        <f>Insumos!F37</f>
        <v>0</v>
      </c>
      <c r="I108" s="27"/>
      <c r="J108" s="34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spans="1:26" ht="13.5" customHeight="1" x14ac:dyDescent="0.2">
      <c r="A109" s="58" t="s">
        <v>73</v>
      </c>
      <c r="B109" s="181" t="s">
        <v>178</v>
      </c>
      <c r="C109" s="158"/>
      <c r="D109" s="158"/>
      <c r="E109" s="158"/>
      <c r="F109" s="158"/>
      <c r="G109" s="159"/>
      <c r="H109" s="91" t="s">
        <v>74</v>
      </c>
      <c r="I109" s="27"/>
      <c r="J109" s="34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spans="1:26" ht="13.5" customHeight="1" x14ac:dyDescent="0.2">
      <c r="A110" s="58" t="s">
        <v>75</v>
      </c>
      <c r="B110" s="181" t="s">
        <v>179</v>
      </c>
      <c r="C110" s="158"/>
      <c r="D110" s="158"/>
      <c r="E110" s="158"/>
      <c r="F110" s="158"/>
      <c r="G110" s="159"/>
      <c r="H110" s="92" t="s">
        <v>74</v>
      </c>
      <c r="I110" s="27"/>
      <c r="J110" s="34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spans="1:26" ht="13.5" customHeight="1" x14ac:dyDescent="0.2">
      <c r="A111" s="183" t="s">
        <v>180</v>
      </c>
      <c r="B111" s="158"/>
      <c r="C111" s="158"/>
      <c r="D111" s="158"/>
      <c r="E111" s="158"/>
      <c r="F111" s="158"/>
      <c r="G111" s="159"/>
      <c r="H111" s="76">
        <f>SUM(H107:H110)</f>
        <v>0</v>
      </c>
      <c r="I111" s="27"/>
      <c r="J111" s="34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spans="1:26" ht="28.5" customHeight="1" x14ac:dyDescent="0.2">
      <c r="A112" s="193" t="s">
        <v>287</v>
      </c>
      <c r="B112" s="213"/>
      <c r="C112" s="213"/>
      <c r="D112" s="213"/>
      <c r="E112" s="213"/>
      <c r="F112" s="213"/>
      <c r="G112" s="213"/>
      <c r="H112" s="214"/>
      <c r="I112" s="27"/>
      <c r="J112" s="34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spans="1:26" ht="12.75" customHeight="1" x14ac:dyDescent="0.2">
      <c r="A113" s="208"/>
      <c r="B113" s="158"/>
      <c r="C113" s="158"/>
      <c r="D113" s="158"/>
      <c r="E113" s="158"/>
      <c r="F113" s="158"/>
      <c r="G113" s="158"/>
      <c r="H113" s="158"/>
      <c r="I113" s="27"/>
      <c r="J113" s="34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spans="1:26" ht="12.75" customHeight="1" x14ac:dyDescent="0.2">
      <c r="A114" s="187" t="s">
        <v>181</v>
      </c>
      <c r="B114" s="158"/>
      <c r="C114" s="158"/>
      <c r="D114" s="158"/>
      <c r="E114" s="158"/>
      <c r="F114" s="158"/>
      <c r="G114" s="158"/>
      <c r="H114" s="159"/>
      <c r="I114" s="27"/>
      <c r="J114" s="34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spans="1:26" ht="12.75" customHeight="1" x14ac:dyDescent="0.2">
      <c r="A115" s="49">
        <v>6</v>
      </c>
      <c r="B115" s="188" t="s">
        <v>182</v>
      </c>
      <c r="C115" s="158"/>
      <c r="D115" s="158"/>
      <c r="E115" s="158"/>
      <c r="F115" s="159"/>
      <c r="G115" s="49" t="s">
        <v>117</v>
      </c>
      <c r="H115" s="133" t="s">
        <v>105</v>
      </c>
      <c r="I115" s="27"/>
      <c r="J115" s="34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spans="1:26" ht="12.75" customHeight="1" x14ac:dyDescent="0.2">
      <c r="A116" s="51" t="s">
        <v>68</v>
      </c>
      <c r="B116" s="181" t="s">
        <v>299</v>
      </c>
      <c r="C116" s="158"/>
      <c r="D116" s="158"/>
      <c r="E116" s="158"/>
      <c r="F116" s="159"/>
      <c r="G116" s="122">
        <v>0</v>
      </c>
      <c r="H116" s="59">
        <f>SUM(H42+H74+H83+H103+H111)*G116</f>
        <v>0</v>
      </c>
      <c r="I116" s="27"/>
      <c r="J116" s="34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spans="1:26" ht="12.75" customHeight="1" x14ac:dyDescent="0.2">
      <c r="A117" s="51" t="s">
        <v>70</v>
      </c>
      <c r="B117" s="191" t="s">
        <v>300</v>
      </c>
      <c r="C117" s="158"/>
      <c r="D117" s="158"/>
      <c r="E117" s="158"/>
      <c r="F117" s="159"/>
      <c r="G117" s="122">
        <v>0</v>
      </c>
      <c r="H117" s="59">
        <f>SUM(H42+H74+H83+H103+H111+H116)*G117</f>
        <v>0</v>
      </c>
      <c r="I117" s="27"/>
      <c r="J117" s="34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spans="1:26" ht="12.75" customHeight="1" x14ac:dyDescent="0.2">
      <c r="A118" s="51" t="s">
        <v>73</v>
      </c>
      <c r="B118" s="181" t="s">
        <v>185</v>
      </c>
      <c r="C118" s="158"/>
      <c r="D118" s="158"/>
      <c r="E118" s="158"/>
      <c r="F118" s="159"/>
      <c r="G118" s="60">
        <f>SUM(G119:G121)</f>
        <v>0</v>
      </c>
      <c r="H118" s="59">
        <f>H134*G118</f>
        <v>0</v>
      </c>
      <c r="I118" s="27"/>
      <c r="J118" s="34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spans="1:26" ht="12.75" customHeight="1" x14ac:dyDescent="0.2">
      <c r="A119" s="51"/>
      <c r="B119" s="181" t="s">
        <v>186</v>
      </c>
      <c r="C119" s="158"/>
      <c r="D119" s="158"/>
      <c r="E119" s="158"/>
      <c r="F119" s="159"/>
      <c r="G119" s="122">
        <v>0</v>
      </c>
      <c r="H119" s="59">
        <f>H134*G119</f>
        <v>0</v>
      </c>
      <c r="I119" s="27"/>
      <c r="J119" s="34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spans="1:26" ht="12.75" customHeight="1" x14ac:dyDescent="0.2">
      <c r="A120" s="51"/>
      <c r="B120" s="181" t="s">
        <v>187</v>
      </c>
      <c r="C120" s="158"/>
      <c r="D120" s="158"/>
      <c r="E120" s="158"/>
      <c r="F120" s="159"/>
      <c r="G120" s="122">
        <v>0</v>
      </c>
      <c r="H120" s="59">
        <f>H134*G120</f>
        <v>0</v>
      </c>
      <c r="I120" s="27"/>
      <c r="J120" s="34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spans="1:26" ht="12.75" customHeight="1" x14ac:dyDescent="0.2">
      <c r="A121" s="51"/>
      <c r="B121" s="181" t="s">
        <v>188</v>
      </c>
      <c r="C121" s="158"/>
      <c r="D121" s="158"/>
      <c r="E121" s="158"/>
      <c r="F121" s="159"/>
      <c r="G121" s="60">
        <v>0</v>
      </c>
      <c r="H121" s="59">
        <f>SUM(H42+H74+H83+H103+H111+H117)*G121</f>
        <v>0</v>
      </c>
      <c r="I121" s="27"/>
      <c r="J121" s="34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spans="1:26" ht="12.75" customHeight="1" x14ac:dyDescent="0.2">
      <c r="A122" s="51"/>
      <c r="B122" s="181" t="s">
        <v>189</v>
      </c>
      <c r="C122" s="158"/>
      <c r="D122" s="158"/>
      <c r="E122" s="158"/>
      <c r="F122" s="159"/>
      <c r="G122" s="264"/>
      <c r="H122" s="207"/>
      <c r="I122" s="27"/>
      <c r="J122" s="34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spans="1:26" ht="12.75" customHeight="1" x14ac:dyDescent="0.2">
      <c r="A123" s="183" t="s">
        <v>190</v>
      </c>
      <c r="B123" s="158"/>
      <c r="C123" s="158"/>
      <c r="D123" s="158"/>
      <c r="E123" s="158"/>
      <c r="F123" s="159"/>
      <c r="G123" s="93">
        <f t="shared" ref="G123:H123" si="7">SUM(G116:G118)</f>
        <v>0</v>
      </c>
      <c r="H123" s="94">
        <f t="shared" si="7"/>
        <v>0</v>
      </c>
      <c r="I123" s="27"/>
      <c r="J123" s="34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spans="1:26" ht="57" customHeight="1" x14ac:dyDescent="0.2">
      <c r="A124" s="184" t="s">
        <v>298</v>
      </c>
      <c r="B124" s="213"/>
      <c r="C124" s="213"/>
      <c r="D124" s="213"/>
      <c r="E124" s="213"/>
      <c r="F124" s="213"/>
      <c r="G124" s="213"/>
      <c r="H124" s="214"/>
      <c r="I124" s="27"/>
      <c r="J124" s="34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spans="1:26" ht="15" customHeight="1" x14ac:dyDescent="0.2">
      <c r="A125" s="95"/>
      <c r="B125" s="96"/>
      <c r="C125" s="96"/>
      <c r="D125" s="96"/>
      <c r="E125" s="96"/>
      <c r="F125" s="96"/>
      <c r="G125" s="96"/>
      <c r="H125" s="96"/>
      <c r="I125" s="27"/>
      <c r="J125" s="34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spans="1:26" ht="12.75" customHeight="1" x14ac:dyDescent="0.2">
      <c r="A126" s="187" t="s">
        <v>191</v>
      </c>
      <c r="B126" s="158"/>
      <c r="C126" s="158"/>
      <c r="D126" s="158"/>
      <c r="E126" s="158"/>
      <c r="F126" s="158"/>
      <c r="G126" s="158"/>
      <c r="H126" s="159"/>
      <c r="I126" s="27"/>
      <c r="J126" s="34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spans="1:26" ht="12.75" customHeight="1" x14ac:dyDescent="0.2">
      <c r="A127" s="113" t="s">
        <v>68</v>
      </c>
      <c r="B127" s="268" t="s">
        <v>103</v>
      </c>
      <c r="C127" s="210"/>
      <c r="D127" s="210"/>
      <c r="E127" s="210"/>
      <c r="F127" s="210"/>
      <c r="G127" s="211"/>
      <c r="H127" s="114">
        <f>H42</f>
        <v>0</v>
      </c>
      <c r="I127" s="27"/>
      <c r="J127" s="34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spans="1:26" ht="12.75" customHeight="1" x14ac:dyDescent="0.2">
      <c r="A128" s="113" t="s">
        <v>70</v>
      </c>
      <c r="B128" s="268" t="s">
        <v>192</v>
      </c>
      <c r="C128" s="210"/>
      <c r="D128" s="210"/>
      <c r="E128" s="210"/>
      <c r="F128" s="210"/>
      <c r="G128" s="211"/>
      <c r="H128" s="114">
        <f>H74</f>
        <v>220.88</v>
      </c>
      <c r="I128" s="27"/>
      <c r="J128" s="34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spans="1:26" ht="12.75" customHeight="1" x14ac:dyDescent="0.2">
      <c r="A129" s="113" t="s">
        <v>73</v>
      </c>
      <c r="B129" s="268" t="s">
        <v>277</v>
      </c>
      <c r="C129" s="210"/>
      <c r="D129" s="210"/>
      <c r="E129" s="210"/>
      <c r="F129" s="210"/>
      <c r="G129" s="211"/>
      <c r="H129" s="114">
        <f>H83</f>
        <v>0</v>
      </c>
      <c r="I129" s="27"/>
      <c r="J129" s="34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spans="1:26" ht="12.75" customHeight="1" x14ac:dyDescent="0.2">
      <c r="A130" s="113" t="s">
        <v>75</v>
      </c>
      <c r="B130" s="115" t="s">
        <v>276</v>
      </c>
      <c r="C130" s="116"/>
      <c r="D130" s="116"/>
      <c r="E130" s="116"/>
      <c r="F130" s="116"/>
      <c r="G130" s="117"/>
      <c r="H130" s="114">
        <f>H103</f>
        <v>0</v>
      </c>
      <c r="I130" s="27"/>
      <c r="J130" s="34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spans="1:26" ht="12.75" customHeight="1" x14ac:dyDescent="0.2">
      <c r="A131" s="113" t="s">
        <v>77</v>
      </c>
      <c r="B131" s="268" t="s">
        <v>195</v>
      </c>
      <c r="C131" s="210"/>
      <c r="D131" s="210"/>
      <c r="E131" s="210"/>
      <c r="F131" s="210"/>
      <c r="G131" s="211"/>
      <c r="H131" s="114">
        <f>H111</f>
        <v>0</v>
      </c>
      <c r="I131" s="27"/>
      <c r="J131" s="34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spans="1:26" ht="12.75" customHeight="1" x14ac:dyDescent="0.2">
      <c r="A132" s="192" t="s">
        <v>196</v>
      </c>
      <c r="B132" s="158"/>
      <c r="C132" s="158"/>
      <c r="D132" s="158"/>
      <c r="E132" s="158"/>
      <c r="F132" s="158"/>
      <c r="G132" s="159"/>
      <c r="H132" s="61">
        <f>SUM(H127:H131)</f>
        <v>220.88</v>
      </c>
      <c r="I132" s="27"/>
      <c r="J132" s="34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spans="1:26" ht="12.75" customHeight="1" x14ac:dyDescent="0.2">
      <c r="A133" s="112" t="s">
        <v>111</v>
      </c>
      <c r="B133" s="204" t="s">
        <v>275</v>
      </c>
      <c r="C133" s="158"/>
      <c r="D133" s="158"/>
      <c r="E133" s="158"/>
      <c r="F133" s="158"/>
      <c r="G133" s="159"/>
      <c r="H133" s="59">
        <f>H123</f>
        <v>0</v>
      </c>
      <c r="I133" s="27"/>
      <c r="J133" s="34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spans="1:26" ht="12.75" customHeight="1" x14ac:dyDescent="0.2">
      <c r="A134" s="205" t="s">
        <v>197</v>
      </c>
      <c r="B134" s="158"/>
      <c r="C134" s="158"/>
      <c r="D134" s="158"/>
      <c r="E134" s="158"/>
      <c r="F134" s="158"/>
      <c r="G134" s="159"/>
      <c r="H134" s="97">
        <f>(H132+H116+H117)/(1-G118)</f>
        <v>220.88</v>
      </c>
      <c r="I134" s="27"/>
      <c r="J134" s="34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spans="1:26" ht="12.75" customHeight="1" x14ac:dyDescent="0.2">
      <c r="A135" s="98"/>
      <c r="B135" s="98"/>
      <c r="C135" s="98"/>
      <c r="D135" s="98"/>
      <c r="E135" s="98"/>
      <c r="F135" s="98"/>
      <c r="G135" s="98"/>
      <c r="H135" s="99"/>
      <c r="I135" s="27"/>
      <c r="J135" s="34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spans="1:26" ht="12.75" customHeight="1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34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spans="1:26" ht="13.5" customHeight="1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34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spans="1:26" ht="13.5" customHeight="1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34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spans="1:26" ht="13.5" customHeight="1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34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spans="1:26" ht="13.5" customHeight="1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34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spans="1:26" ht="13.5" customHeight="1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34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spans="1:26" ht="13.5" customHeight="1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34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spans="1:26" ht="13.5" customHeight="1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34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spans="1:26" ht="13.5" customHeight="1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34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spans="1:26" ht="13.5" customHeight="1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34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spans="1:26" ht="13.5" customHeight="1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34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spans="1:26" ht="13.5" customHeight="1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34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spans="1:26" ht="13.5" customHeight="1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34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spans="1:26" ht="13.5" customHeight="1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34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spans="1:26" ht="13.5" customHeight="1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34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spans="1:26" ht="13.5" customHeight="1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34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spans="1:26" ht="13.5" customHeight="1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34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spans="1:26" ht="13.5" customHeight="1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34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spans="1:26" ht="13.5" customHeight="1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34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spans="1:26" ht="13.5" customHeight="1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34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spans="1:26" ht="13.5" customHeight="1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34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spans="1:26" ht="13.5" customHeight="1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34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spans="1:26" ht="13.5" customHeight="1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34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spans="1:26" ht="13.5" customHeight="1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34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spans="1:26" ht="13.5" customHeight="1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34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spans="1:26" ht="13.5" customHeight="1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34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spans="1:26" ht="13.5" customHeight="1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34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spans="1:26" ht="13.5" customHeight="1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34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spans="1:26" ht="13.5" customHeight="1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34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spans="1:26" ht="13.5" customHeight="1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34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spans="1:26" ht="13.5" customHeight="1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34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spans="1:26" ht="13.5" customHeight="1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34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spans="1:26" ht="13.5" customHeight="1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34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spans="1:26" ht="13.5" customHeight="1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34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spans="1:26" ht="13.5" customHeight="1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34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spans="1:26" ht="13.5" customHeight="1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34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spans="1:26" ht="13.5" customHeight="1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34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spans="1:26" ht="13.5" customHeight="1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34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spans="1:26" ht="13.5" customHeight="1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34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spans="1:26" ht="13.5" customHeight="1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34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spans="1:26" ht="13.5" customHeight="1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34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spans="1:26" ht="13.5" customHeight="1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34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spans="1:26" ht="13.5" customHeight="1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34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spans="1:26" ht="13.5" customHeight="1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34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spans="1:26" ht="13.5" customHeight="1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34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spans="1:26" ht="13.5" customHeight="1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34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spans="1:26" ht="13.5" customHeight="1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34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spans="1:26" ht="13.5" customHeight="1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34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spans="1:26" ht="13.5" customHeight="1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34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spans="1:26" ht="13.5" customHeight="1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34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spans="1:26" ht="13.5" customHeight="1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34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spans="1:26" ht="13.5" customHeight="1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34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spans="1:26" ht="13.5" customHeight="1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34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spans="1:26" ht="13.5" customHeight="1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34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spans="1:26" ht="13.5" customHeight="1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34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spans="1:26" ht="13.5" customHeight="1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34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spans="1:26" ht="13.5" customHeight="1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34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spans="1:26" ht="13.5" customHeight="1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34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spans="1:26" ht="13.5" customHeight="1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34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spans="1:26" ht="13.5" customHeight="1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34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spans="1:26" ht="13.5" customHeight="1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34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spans="1:26" ht="13.5" customHeight="1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34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spans="1:26" ht="13.5" customHeight="1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34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spans="1:26" ht="13.5" customHeight="1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34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spans="1:26" ht="13.5" customHeight="1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34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spans="1:26" ht="13.5" customHeight="1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34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spans="1:26" ht="13.5" customHeight="1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34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spans="1:26" ht="13.5" customHeight="1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34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spans="1:26" ht="13.5" customHeight="1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34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spans="1:26" ht="13.5" customHeight="1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34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spans="1:26" ht="13.5" customHeight="1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34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spans="1:26" ht="13.5" customHeight="1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34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spans="1:26" ht="13.5" customHeight="1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34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spans="1:26" ht="13.5" customHeight="1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34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spans="1:26" ht="13.5" customHeight="1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34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spans="1:26" ht="13.5" customHeight="1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34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spans="1:26" ht="13.5" customHeight="1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34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spans="1:26" ht="13.5" customHeight="1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34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spans="1:26" ht="13.5" customHeight="1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34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spans="1:26" ht="13.5" customHeight="1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34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spans="1:26" ht="13.5" customHeight="1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34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spans="1:26" ht="13.5" customHeight="1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34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spans="1:26" ht="13.5" customHeight="1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34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spans="1:26" ht="13.5" customHeight="1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34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spans="1:26" ht="13.5" customHeight="1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34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spans="1:26" ht="13.5" customHeight="1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34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spans="1:26" ht="13.5" customHeight="1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34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spans="1:26" ht="13.5" customHeight="1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34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spans="1:26" ht="13.5" customHeight="1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34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spans="1:26" ht="13.5" customHeight="1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34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spans="1:26" ht="13.5" customHeight="1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34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spans="1:26" ht="13.5" customHeight="1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34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spans="1:26" ht="13.5" customHeight="1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34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spans="1:26" ht="13.5" customHeight="1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34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spans="1:26" ht="13.5" customHeight="1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34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spans="1:26" ht="13.5" customHeight="1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34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spans="1:26" ht="13.5" customHeight="1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34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spans="1:26" ht="13.5" customHeight="1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34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spans="1:26" ht="13.5" customHeight="1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34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spans="1:26" ht="13.5" customHeight="1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34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spans="1:26" ht="13.5" customHeight="1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34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spans="1:26" ht="13.5" customHeight="1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34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spans="1:26" ht="13.5" customHeight="1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34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spans="1:26" ht="13.5" customHeight="1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34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spans="1:26" ht="13.5" customHeight="1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34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spans="1:26" ht="13.5" customHeight="1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34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spans="1:26" ht="13.5" customHeight="1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34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spans="1:26" ht="13.5" customHeight="1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34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spans="1:26" ht="13.5" customHeight="1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34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spans="1:26" ht="13.5" customHeight="1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34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spans="1:26" ht="13.5" customHeight="1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34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spans="1:26" ht="13.5" customHeight="1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34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spans="1:26" ht="13.5" customHeight="1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34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spans="1:26" ht="13.5" customHeight="1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34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spans="1:26" ht="13.5" customHeight="1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34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spans="1:26" ht="13.5" customHeight="1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34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spans="1:26" ht="13.5" customHeight="1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34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spans="1:26" ht="13.5" customHeight="1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34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spans="1:26" ht="13.5" customHeight="1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34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spans="1:26" ht="13.5" customHeight="1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34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spans="1:26" ht="13.5" customHeight="1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34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spans="1:26" ht="13.5" customHeight="1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34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spans="1:26" ht="13.5" customHeight="1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34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spans="1:26" ht="13.5" customHeight="1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34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spans="1:26" ht="13.5" customHeight="1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34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spans="1:26" ht="13.5" customHeight="1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34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spans="1:26" ht="13.5" customHeight="1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34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spans="1:26" ht="13.5" customHeight="1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34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spans="1:26" ht="13.5" customHeight="1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34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spans="1:26" ht="13.5" customHeight="1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34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spans="1:26" ht="13.5" customHeight="1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34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spans="1:26" ht="13.5" customHeight="1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34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spans="1:26" ht="13.5" customHeight="1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34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spans="1:26" ht="13.5" customHeight="1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34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spans="1:26" ht="13.5" customHeight="1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34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spans="1:26" ht="13.5" customHeight="1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34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spans="1:26" ht="13.5" customHeight="1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34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spans="1:26" ht="13.5" customHeight="1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34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spans="1:26" ht="13.5" customHeight="1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34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spans="1:26" ht="13.5" customHeight="1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34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spans="1:26" ht="13.5" customHeight="1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34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spans="1:26" ht="13.5" customHeight="1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34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spans="1:26" ht="13.5" customHeight="1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34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spans="1:26" ht="13.5" customHeight="1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34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spans="1:26" ht="13.5" customHeight="1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34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spans="1:26" ht="13.5" customHeight="1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34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spans="1:26" ht="13.5" customHeight="1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34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spans="1:26" ht="13.5" customHeight="1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34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spans="1:26" ht="13.5" customHeight="1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34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spans="1:26" ht="13.5" customHeight="1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34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spans="1:26" ht="13.5" customHeight="1" x14ac:dyDescent="0.2">
      <c r="A286" s="27"/>
      <c r="B286" s="27"/>
      <c r="C286" s="27"/>
      <c r="D286" s="27"/>
      <c r="E286" s="27"/>
      <c r="F286" s="27"/>
      <c r="G286" s="27"/>
      <c r="H286" s="27"/>
      <c r="I286" s="27"/>
      <c r="J286" s="34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spans="1:26" ht="13.5" customHeight="1" x14ac:dyDescent="0.2">
      <c r="A287" s="27"/>
      <c r="B287" s="27"/>
      <c r="C287" s="27"/>
      <c r="D287" s="27"/>
      <c r="E287" s="27"/>
      <c r="F287" s="27"/>
      <c r="G287" s="27"/>
      <c r="H287" s="27"/>
      <c r="I287" s="27"/>
      <c r="J287" s="34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spans="1:26" ht="13.5" customHeight="1" x14ac:dyDescent="0.2">
      <c r="A288" s="27"/>
      <c r="B288" s="27"/>
      <c r="C288" s="27"/>
      <c r="D288" s="27"/>
      <c r="E288" s="27"/>
      <c r="F288" s="27"/>
      <c r="G288" s="27"/>
      <c r="H288" s="27"/>
      <c r="I288" s="27"/>
      <c r="J288" s="34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spans="1:26" ht="13.5" customHeight="1" x14ac:dyDescent="0.2">
      <c r="A289" s="27"/>
      <c r="B289" s="27"/>
      <c r="C289" s="27"/>
      <c r="D289" s="27"/>
      <c r="E289" s="27"/>
      <c r="F289" s="27"/>
      <c r="G289" s="27"/>
      <c r="H289" s="27"/>
      <c r="I289" s="27"/>
      <c r="J289" s="34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spans="1:26" ht="13.5" customHeight="1" x14ac:dyDescent="0.2">
      <c r="A290" s="27"/>
      <c r="B290" s="27"/>
      <c r="C290" s="27"/>
      <c r="D290" s="27"/>
      <c r="E290" s="27"/>
      <c r="F290" s="27"/>
      <c r="G290" s="27"/>
      <c r="H290" s="27"/>
      <c r="I290" s="27"/>
      <c r="J290" s="34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spans="1:26" ht="13.5" customHeight="1" x14ac:dyDescent="0.2">
      <c r="A291" s="27"/>
      <c r="B291" s="27"/>
      <c r="C291" s="27"/>
      <c r="D291" s="27"/>
      <c r="E291" s="27"/>
      <c r="F291" s="27"/>
      <c r="G291" s="27"/>
      <c r="H291" s="27"/>
      <c r="I291" s="27"/>
      <c r="J291" s="34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spans="1:26" ht="13.5" customHeight="1" x14ac:dyDescent="0.2">
      <c r="A292" s="27"/>
      <c r="B292" s="27"/>
      <c r="C292" s="27"/>
      <c r="D292" s="27"/>
      <c r="E292" s="27"/>
      <c r="F292" s="27"/>
      <c r="G292" s="27"/>
      <c r="H292" s="27"/>
      <c r="I292" s="27"/>
      <c r="J292" s="34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spans="1:26" ht="13.5" customHeight="1" x14ac:dyDescent="0.2">
      <c r="A293" s="27"/>
      <c r="B293" s="27"/>
      <c r="C293" s="27"/>
      <c r="D293" s="27"/>
      <c r="E293" s="27"/>
      <c r="F293" s="27"/>
      <c r="G293" s="27"/>
      <c r="H293" s="27"/>
      <c r="I293" s="27"/>
      <c r="J293" s="34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spans="1:26" ht="13.5" customHeight="1" x14ac:dyDescent="0.2">
      <c r="A294" s="27"/>
      <c r="B294" s="27"/>
      <c r="C294" s="27"/>
      <c r="D294" s="27"/>
      <c r="E294" s="27"/>
      <c r="F294" s="27"/>
      <c r="G294" s="27"/>
      <c r="H294" s="27"/>
      <c r="I294" s="27"/>
      <c r="J294" s="34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spans="1:26" ht="13.5" customHeight="1" x14ac:dyDescent="0.2">
      <c r="A295" s="27"/>
      <c r="B295" s="27"/>
      <c r="C295" s="27"/>
      <c r="D295" s="27"/>
      <c r="E295" s="27"/>
      <c r="F295" s="27"/>
      <c r="G295" s="27"/>
      <c r="H295" s="27"/>
      <c r="I295" s="27"/>
      <c r="J295" s="34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spans="1:26" ht="13.5" customHeight="1" x14ac:dyDescent="0.2">
      <c r="A296" s="27"/>
      <c r="B296" s="27"/>
      <c r="C296" s="27"/>
      <c r="D296" s="27"/>
      <c r="E296" s="27"/>
      <c r="F296" s="27"/>
      <c r="G296" s="27"/>
      <c r="H296" s="27"/>
      <c r="I296" s="27"/>
      <c r="J296" s="34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spans="1:26" ht="13.5" customHeight="1" x14ac:dyDescent="0.2">
      <c r="A297" s="27"/>
      <c r="B297" s="27"/>
      <c r="C297" s="27"/>
      <c r="D297" s="27"/>
      <c r="E297" s="27"/>
      <c r="F297" s="27"/>
      <c r="G297" s="27"/>
      <c r="H297" s="27"/>
      <c r="I297" s="27"/>
      <c r="J297" s="34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spans="1:26" ht="13.5" customHeight="1" x14ac:dyDescent="0.2">
      <c r="A298" s="27"/>
      <c r="B298" s="27"/>
      <c r="C298" s="27"/>
      <c r="D298" s="27"/>
      <c r="E298" s="27"/>
      <c r="F298" s="27"/>
      <c r="G298" s="27"/>
      <c r="H298" s="27"/>
      <c r="I298" s="27"/>
      <c r="J298" s="34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spans="1:26" ht="13.5" customHeight="1" x14ac:dyDescent="0.2">
      <c r="A299" s="27"/>
      <c r="B299" s="27"/>
      <c r="C299" s="27"/>
      <c r="D299" s="27"/>
      <c r="E299" s="27"/>
      <c r="F299" s="27"/>
      <c r="G299" s="27"/>
      <c r="H299" s="27"/>
      <c r="I299" s="27"/>
      <c r="J299" s="34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spans="1:26" ht="13.5" customHeight="1" x14ac:dyDescent="0.2">
      <c r="A300" s="27"/>
      <c r="B300" s="27"/>
      <c r="C300" s="27"/>
      <c r="D300" s="27"/>
      <c r="E300" s="27"/>
      <c r="F300" s="27"/>
      <c r="G300" s="27"/>
      <c r="H300" s="27"/>
      <c r="I300" s="27"/>
      <c r="J300" s="34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spans="1:26" ht="13.5" customHeight="1" x14ac:dyDescent="0.2">
      <c r="A301" s="27"/>
      <c r="B301" s="27"/>
      <c r="C301" s="27"/>
      <c r="D301" s="27"/>
      <c r="E301" s="27"/>
      <c r="F301" s="27"/>
      <c r="G301" s="27"/>
      <c r="H301" s="27"/>
      <c r="I301" s="27"/>
      <c r="J301" s="34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spans="1:26" ht="13.5" customHeight="1" x14ac:dyDescent="0.2">
      <c r="A302" s="27"/>
      <c r="B302" s="27"/>
      <c r="C302" s="27"/>
      <c r="D302" s="27"/>
      <c r="E302" s="27"/>
      <c r="F302" s="27"/>
      <c r="G302" s="27"/>
      <c r="H302" s="27"/>
      <c r="I302" s="27"/>
      <c r="J302" s="34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spans="1:26" ht="13.5" customHeight="1" x14ac:dyDescent="0.2">
      <c r="A303" s="27"/>
      <c r="B303" s="27"/>
      <c r="C303" s="27"/>
      <c r="D303" s="27"/>
      <c r="E303" s="27"/>
      <c r="F303" s="27"/>
      <c r="G303" s="27"/>
      <c r="H303" s="27"/>
      <c r="I303" s="27"/>
      <c r="J303" s="34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spans="1:26" ht="13.5" customHeight="1" x14ac:dyDescent="0.2">
      <c r="A304" s="27"/>
      <c r="B304" s="27"/>
      <c r="C304" s="27"/>
      <c r="D304" s="27"/>
      <c r="E304" s="27"/>
      <c r="F304" s="27"/>
      <c r="G304" s="27"/>
      <c r="H304" s="27"/>
      <c r="I304" s="27"/>
      <c r="J304" s="34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spans="1:26" ht="13.5" customHeight="1" x14ac:dyDescent="0.2">
      <c r="A305" s="27"/>
      <c r="B305" s="27"/>
      <c r="C305" s="27"/>
      <c r="D305" s="27"/>
      <c r="E305" s="27"/>
      <c r="F305" s="27"/>
      <c r="G305" s="27"/>
      <c r="H305" s="27"/>
      <c r="I305" s="27"/>
      <c r="J305" s="34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spans="1:26" ht="13.5" customHeight="1" x14ac:dyDescent="0.2">
      <c r="A306" s="27"/>
      <c r="B306" s="27"/>
      <c r="C306" s="27"/>
      <c r="D306" s="27"/>
      <c r="E306" s="27"/>
      <c r="F306" s="27"/>
      <c r="G306" s="27"/>
      <c r="H306" s="27"/>
      <c r="I306" s="27"/>
      <c r="J306" s="34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spans="1:26" ht="13.5" customHeight="1" x14ac:dyDescent="0.2">
      <c r="A307" s="27"/>
      <c r="B307" s="27"/>
      <c r="C307" s="27"/>
      <c r="D307" s="27"/>
      <c r="E307" s="27"/>
      <c r="F307" s="27"/>
      <c r="G307" s="27"/>
      <c r="H307" s="27"/>
      <c r="I307" s="27"/>
      <c r="J307" s="34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spans="1:26" ht="13.5" customHeight="1" x14ac:dyDescent="0.2">
      <c r="A308" s="27"/>
      <c r="B308" s="27"/>
      <c r="C308" s="27"/>
      <c r="D308" s="27"/>
      <c r="E308" s="27"/>
      <c r="F308" s="27"/>
      <c r="G308" s="27"/>
      <c r="H308" s="27"/>
      <c r="I308" s="27"/>
      <c r="J308" s="34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spans="1:26" ht="13.5" customHeight="1" x14ac:dyDescent="0.2">
      <c r="A309" s="27"/>
      <c r="B309" s="27"/>
      <c r="C309" s="27"/>
      <c r="D309" s="27"/>
      <c r="E309" s="27"/>
      <c r="F309" s="27"/>
      <c r="G309" s="27"/>
      <c r="H309" s="27"/>
      <c r="I309" s="27"/>
      <c r="J309" s="34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spans="1:26" ht="13.5" customHeight="1" x14ac:dyDescent="0.2">
      <c r="A310" s="27"/>
      <c r="B310" s="27"/>
      <c r="C310" s="27"/>
      <c r="D310" s="27"/>
      <c r="E310" s="27"/>
      <c r="F310" s="27"/>
      <c r="G310" s="27"/>
      <c r="H310" s="27"/>
      <c r="I310" s="27"/>
      <c r="J310" s="34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spans="1:26" ht="13.5" customHeight="1" x14ac:dyDescent="0.2">
      <c r="A311" s="27"/>
      <c r="B311" s="27"/>
      <c r="C311" s="27"/>
      <c r="D311" s="27"/>
      <c r="E311" s="27"/>
      <c r="F311" s="27"/>
      <c r="G311" s="27"/>
      <c r="H311" s="27"/>
      <c r="I311" s="27"/>
      <c r="J311" s="34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spans="1:26" ht="13.5" customHeight="1" x14ac:dyDescent="0.2">
      <c r="A312" s="27"/>
      <c r="B312" s="27"/>
      <c r="C312" s="27"/>
      <c r="D312" s="27"/>
      <c r="E312" s="27"/>
      <c r="F312" s="27"/>
      <c r="G312" s="27"/>
      <c r="H312" s="27"/>
      <c r="I312" s="27"/>
      <c r="J312" s="34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spans="1:26" ht="13.5" customHeight="1" x14ac:dyDescent="0.2">
      <c r="A313" s="27"/>
      <c r="B313" s="27"/>
      <c r="C313" s="27"/>
      <c r="D313" s="27"/>
      <c r="E313" s="27"/>
      <c r="F313" s="27"/>
      <c r="G313" s="27"/>
      <c r="H313" s="27"/>
      <c r="I313" s="27"/>
      <c r="J313" s="34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spans="1:26" ht="13.5" customHeight="1" x14ac:dyDescent="0.2">
      <c r="A314" s="27"/>
      <c r="B314" s="27"/>
      <c r="C314" s="27"/>
      <c r="D314" s="27"/>
      <c r="E314" s="27"/>
      <c r="F314" s="27"/>
      <c r="G314" s="27"/>
      <c r="H314" s="27"/>
      <c r="I314" s="27"/>
      <c r="J314" s="34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spans="1:26" ht="13.5" customHeight="1" x14ac:dyDescent="0.2">
      <c r="A315" s="27"/>
      <c r="B315" s="27"/>
      <c r="C315" s="27"/>
      <c r="D315" s="27"/>
      <c r="E315" s="27"/>
      <c r="F315" s="27"/>
      <c r="G315" s="27"/>
      <c r="H315" s="27"/>
      <c r="I315" s="27"/>
      <c r="J315" s="34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spans="1:26" ht="13.5" customHeight="1" x14ac:dyDescent="0.2">
      <c r="A316" s="27"/>
      <c r="B316" s="27"/>
      <c r="C316" s="27"/>
      <c r="D316" s="27"/>
      <c r="E316" s="27"/>
      <c r="F316" s="27"/>
      <c r="G316" s="27"/>
      <c r="H316" s="27"/>
      <c r="I316" s="27"/>
      <c r="J316" s="34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spans="1:26" ht="13.5" customHeight="1" x14ac:dyDescent="0.2">
      <c r="A317" s="27"/>
      <c r="B317" s="27"/>
      <c r="C317" s="27"/>
      <c r="D317" s="27"/>
      <c r="E317" s="27"/>
      <c r="F317" s="27"/>
      <c r="G317" s="27"/>
      <c r="H317" s="27"/>
      <c r="I317" s="27"/>
      <c r="J317" s="34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spans="1:26" ht="13.5" customHeight="1" x14ac:dyDescent="0.2">
      <c r="A318" s="27"/>
      <c r="B318" s="27"/>
      <c r="C318" s="27"/>
      <c r="D318" s="27"/>
      <c r="E318" s="27"/>
      <c r="F318" s="27"/>
      <c r="G318" s="27"/>
      <c r="H318" s="27"/>
      <c r="I318" s="27"/>
      <c r="J318" s="34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spans="1:26" ht="13.5" customHeight="1" x14ac:dyDescent="0.2">
      <c r="A319" s="27"/>
      <c r="B319" s="27"/>
      <c r="C319" s="27"/>
      <c r="D319" s="27"/>
      <c r="E319" s="27"/>
      <c r="F319" s="27"/>
      <c r="G319" s="27"/>
      <c r="H319" s="27"/>
      <c r="I319" s="27"/>
      <c r="J319" s="34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spans="1:26" ht="13.5" customHeight="1" x14ac:dyDescent="0.2">
      <c r="A320" s="27"/>
      <c r="B320" s="27"/>
      <c r="C320" s="27"/>
      <c r="D320" s="27"/>
      <c r="E320" s="27"/>
      <c r="F320" s="27"/>
      <c r="G320" s="27"/>
      <c r="H320" s="27"/>
      <c r="I320" s="27"/>
      <c r="J320" s="34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spans="1:26" ht="13.5" customHeight="1" x14ac:dyDescent="0.2">
      <c r="A321" s="27"/>
      <c r="B321" s="27"/>
      <c r="C321" s="27"/>
      <c r="D321" s="27"/>
      <c r="E321" s="27"/>
      <c r="F321" s="27"/>
      <c r="G321" s="27"/>
      <c r="H321" s="27"/>
      <c r="I321" s="27"/>
      <c r="J321" s="34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spans="1:26" ht="13.5" customHeight="1" x14ac:dyDescent="0.2">
      <c r="A322" s="27"/>
      <c r="B322" s="27"/>
      <c r="C322" s="27"/>
      <c r="D322" s="27"/>
      <c r="E322" s="27"/>
      <c r="F322" s="27"/>
      <c r="G322" s="27"/>
      <c r="H322" s="27"/>
      <c r="I322" s="27"/>
      <c r="J322" s="34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spans="1:26" ht="13.5" customHeight="1" x14ac:dyDescent="0.2">
      <c r="A323" s="27"/>
      <c r="B323" s="27"/>
      <c r="C323" s="27"/>
      <c r="D323" s="27"/>
      <c r="E323" s="27"/>
      <c r="F323" s="27"/>
      <c r="G323" s="27"/>
      <c r="H323" s="27"/>
      <c r="I323" s="27"/>
      <c r="J323" s="34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spans="1:26" ht="13.5" customHeight="1" x14ac:dyDescent="0.2">
      <c r="A324" s="27"/>
      <c r="B324" s="27"/>
      <c r="C324" s="27"/>
      <c r="D324" s="27"/>
      <c r="E324" s="27"/>
      <c r="F324" s="27"/>
      <c r="G324" s="27"/>
      <c r="H324" s="27"/>
      <c r="I324" s="27"/>
      <c r="J324" s="34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spans="1:26" ht="13.5" customHeight="1" x14ac:dyDescent="0.2">
      <c r="A325" s="27"/>
      <c r="B325" s="27"/>
      <c r="C325" s="27"/>
      <c r="D325" s="27"/>
      <c r="E325" s="27"/>
      <c r="F325" s="27"/>
      <c r="G325" s="27"/>
      <c r="H325" s="27"/>
      <c r="I325" s="27"/>
      <c r="J325" s="34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spans="1:26" ht="13.5" customHeight="1" x14ac:dyDescent="0.2">
      <c r="A326" s="27"/>
      <c r="B326" s="27"/>
      <c r="C326" s="27"/>
      <c r="D326" s="27"/>
      <c r="E326" s="27"/>
      <c r="F326" s="27"/>
      <c r="G326" s="27"/>
      <c r="H326" s="27"/>
      <c r="I326" s="27"/>
      <c r="J326" s="34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spans="1:26" ht="13.5" customHeight="1" x14ac:dyDescent="0.2">
      <c r="A327" s="27"/>
      <c r="B327" s="27"/>
      <c r="C327" s="27"/>
      <c r="D327" s="27"/>
      <c r="E327" s="27"/>
      <c r="F327" s="27"/>
      <c r="G327" s="27"/>
      <c r="H327" s="27"/>
      <c r="I327" s="27"/>
      <c r="J327" s="34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spans="1:26" ht="13.5" customHeight="1" x14ac:dyDescent="0.2">
      <c r="A328" s="27"/>
      <c r="B328" s="27"/>
      <c r="C328" s="27"/>
      <c r="D328" s="27"/>
      <c r="E328" s="27"/>
      <c r="F328" s="27"/>
      <c r="G328" s="27"/>
      <c r="H328" s="27"/>
      <c r="I328" s="27"/>
      <c r="J328" s="34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spans="1:26" ht="13.5" customHeight="1" x14ac:dyDescent="0.2">
      <c r="A329" s="27"/>
      <c r="B329" s="27"/>
      <c r="C329" s="27"/>
      <c r="D329" s="27"/>
      <c r="E329" s="27"/>
      <c r="F329" s="27"/>
      <c r="G329" s="27"/>
      <c r="H329" s="27"/>
      <c r="I329" s="27"/>
      <c r="J329" s="34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spans="1:26" ht="13.5" customHeight="1" x14ac:dyDescent="0.2">
      <c r="A330" s="27"/>
      <c r="B330" s="27"/>
      <c r="C330" s="27"/>
      <c r="D330" s="27"/>
      <c r="E330" s="27"/>
      <c r="F330" s="27"/>
      <c r="G330" s="27"/>
      <c r="H330" s="27"/>
      <c r="I330" s="27"/>
      <c r="J330" s="34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spans="1:26" ht="13.5" customHeight="1" x14ac:dyDescent="0.2">
      <c r="A331" s="27"/>
      <c r="B331" s="27"/>
      <c r="C331" s="27"/>
      <c r="D331" s="27"/>
      <c r="E331" s="27"/>
      <c r="F331" s="27"/>
      <c r="G331" s="27"/>
      <c r="H331" s="27"/>
      <c r="I331" s="27"/>
      <c r="J331" s="34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spans="1:26" ht="13.5" customHeight="1" x14ac:dyDescent="0.2">
      <c r="A332" s="27"/>
      <c r="B332" s="27"/>
      <c r="C332" s="27"/>
      <c r="D332" s="27"/>
      <c r="E332" s="27"/>
      <c r="F332" s="27"/>
      <c r="G332" s="27"/>
      <c r="H332" s="27"/>
      <c r="I332" s="27"/>
      <c r="J332" s="34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spans="1:26" ht="13.5" customHeight="1" x14ac:dyDescent="0.2">
      <c r="A333" s="27"/>
      <c r="B333" s="27"/>
      <c r="C333" s="27"/>
      <c r="D333" s="27"/>
      <c r="E333" s="27"/>
      <c r="F333" s="27"/>
      <c r="G333" s="27"/>
      <c r="H333" s="27"/>
      <c r="I333" s="27"/>
      <c r="J333" s="34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spans="1:26" ht="13.5" customHeight="1" x14ac:dyDescent="0.2">
      <c r="A334" s="27"/>
      <c r="B334" s="27"/>
      <c r="C334" s="27"/>
      <c r="D334" s="27"/>
      <c r="E334" s="27"/>
      <c r="F334" s="27"/>
      <c r="G334" s="27"/>
      <c r="H334" s="27"/>
      <c r="I334" s="27"/>
      <c r="J334" s="34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spans="1:26" ht="13.5" customHeight="1" x14ac:dyDescent="0.2">
      <c r="A335" s="27"/>
      <c r="B335" s="27"/>
      <c r="C335" s="27"/>
      <c r="D335" s="27"/>
      <c r="E335" s="27"/>
      <c r="F335" s="27"/>
      <c r="G335" s="27"/>
      <c r="H335" s="27"/>
      <c r="I335" s="27"/>
      <c r="J335" s="34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spans="1:26" ht="13.5" customHeight="1" x14ac:dyDescent="0.2">
      <c r="A336" s="27"/>
      <c r="B336" s="27"/>
      <c r="C336" s="27"/>
      <c r="D336" s="27"/>
      <c r="E336" s="27"/>
      <c r="F336" s="27"/>
      <c r="G336" s="27"/>
      <c r="H336" s="27"/>
      <c r="I336" s="27"/>
      <c r="J336" s="34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spans="1:26" ht="13.5" customHeight="1" x14ac:dyDescent="0.2">
      <c r="A337" s="27"/>
      <c r="B337" s="27"/>
      <c r="C337" s="27"/>
      <c r="D337" s="27"/>
      <c r="E337" s="27"/>
      <c r="F337" s="27"/>
      <c r="G337" s="27"/>
      <c r="H337" s="27"/>
      <c r="I337" s="27"/>
      <c r="J337" s="34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spans="1:26" ht="13.5" customHeight="1" x14ac:dyDescent="0.2">
      <c r="A338" s="27"/>
      <c r="B338" s="27"/>
      <c r="C338" s="27"/>
      <c r="D338" s="27"/>
      <c r="E338" s="27"/>
      <c r="F338" s="27"/>
      <c r="G338" s="27"/>
      <c r="H338" s="27"/>
      <c r="I338" s="27"/>
      <c r="J338" s="34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spans="1:26" ht="13.5" customHeight="1" x14ac:dyDescent="0.2">
      <c r="A339" s="27"/>
      <c r="B339" s="27"/>
      <c r="C339" s="27"/>
      <c r="D339" s="27"/>
      <c r="E339" s="27"/>
      <c r="F339" s="27"/>
      <c r="G339" s="27"/>
      <c r="H339" s="27"/>
      <c r="I339" s="27"/>
      <c r="J339" s="34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spans="1:26" ht="13.5" customHeight="1" x14ac:dyDescent="0.2">
      <c r="A340" s="27"/>
      <c r="B340" s="27"/>
      <c r="C340" s="27"/>
      <c r="D340" s="27"/>
      <c r="E340" s="27"/>
      <c r="F340" s="27"/>
      <c r="G340" s="27"/>
      <c r="H340" s="27"/>
      <c r="I340" s="27"/>
      <c r="J340" s="34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spans="1:26" ht="13.5" customHeight="1" x14ac:dyDescent="0.2">
      <c r="A341" s="27"/>
      <c r="B341" s="27"/>
      <c r="C341" s="27"/>
      <c r="D341" s="27"/>
      <c r="E341" s="27"/>
      <c r="F341" s="27"/>
      <c r="G341" s="27"/>
      <c r="H341" s="27"/>
      <c r="I341" s="27"/>
      <c r="J341" s="34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spans="1:26" ht="13.5" customHeight="1" x14ac:dyDescent="0.2">
      <c r="A342" s="27"/>
      <c r="B342" s="27"/>
      <c r="C342" s="27"/>
      <c r="D342" s="27"/>
      <c r="E342" s="27"/>
      <c r="F342" s="27"/>
      <c r="G342" s="27"/>
      <c r="H342" s="27"/>
      <c r="I342" s="27"/>
      <c r="J342" s="34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spans="1:26" ht="13.5" customHeight="1" x14ac:dyDescent="0.2">
      <c r="A343" s="27"/>
      <c r="B343" s="27"/>
      <c r="C343" s="27"/>
      <c r="D343" s="27"/>
      <c r="E343" s="27"/>
      <c r="F343" s="27"/>
      <c r="G343" s="27"/>
      <c r="H343" s="27"/>
      <c r="I343" s="27"/>
      <c r="J343" s="34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spans="1:26" ht="13.5" customHeight="1" x14ac:dyDescent="0.2">
      <c r="A344" s="27"/>
      <c r="B344" s="27"/>
      <c r="C344" s="27"/>
      <c r="D344" s="27"/>
      <c r="E344" s="27"/>
      <c r="F344" s="27"/>
      <c r="G344" s="27"/>
      <c r="H344" s="27"/>
      <c r="I344" s="27"/>
      <c r="J344" s="34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spans="1:26" ht="13.5" customHeight="1" x14ac:dyDescent="0.2">
      <c r="A345" s="27"/>
      <c r="B345" s="27"/>
      <c r="C345" s="27"/>
      <c r="D345" s="27"/>
      <c r="E345" s="27"/>
      <c r="F345" s="27"/>
      <c r="G345" s="27"/>
      <c r="H345" s="27"/>
      <c r="I345" s="27"/>
      <c r="J345" s="34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spans="1:26" ht="13.5" customHeight="1" x14ac:dyDescent="0.2">
      <c r="A346" s="27"/>
      <c r="B346" s="27"/>
      <c r="C346" s="27"/>
      <c r="D346" s="27"/>
      <c r="E346" s="27"/>
      <c r="F346" s="27"/>
      <c r="G346" s="27"/>
      <c r="H346" s="27"/>
      <c r="I346" s="27"/>
      <c r="J346" s="34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spans="1:26" ht="13.5" customHeight="1" x14ac:dyDescent="0.2">
      <c r="A347" s="27"/>
      <c r="B347" s="27"/>
      <c r="C347" s="27"/>
      <c r="D347" s="27"/>
      <c r="E347" s="27"/>
      <c r="F347" s="27"/>
      <c r="G347" s="27"/>
      <c r="H347" s="27"/>
      <c r="I347" s="27"/>
      <c r="J347" s="34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spans="1:26" ht="13.5" customHeight="1" x14ac:dyDescent="0.2">
      <c r="A348" s="27"/>
      <c r="B348" s="27"/>
      <c r="C348" s="27"/>
      <c r="D348" s="27"/>
      <c r="E348" s="27"/>
      <c r="F348" s="27"/>
      <c r="G348" s="27"/>
      <c r="H348" s="27"/>
      <c r="I348" s="27"/>
      <c r="J348" s="34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spans="1:26" ht="13.5" customHeight="1" x14ac:dyDescent="0.2">
      <c r="A349" s="27"/>
      <c r="B349" s="27"/>
      <c r="C349" s="27"/>
      <c r="D349" s="27"/>
      <c r="E349" s="27"/>
      <c r="F349" s="27"/>
      <c r="G349" s="27"/>
      <c r="H349" s="27"/>
      <c r="I349" s="27"/>
      <c r="J349" s="34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spans="1:26" ht="13.5" customHeight="1" x14ac:dyDescent="0.2">
      <c r="A350" s="27"/>
      <c r="B350" s="27"/>
      <c r="C350" s="27"/>
      <c r="D350" s="27"/>
      <c r="E350" s="27"/>
      <c r="F350" s="27"/>
      <c r="G350" s="27"/>
      <c r="H350" s="27"/>
      <c r="I350" s="27"/>
      <c r="J350" s="34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spans="1:26" ht="13.5" customHeight="1" x14ac:dyDescent="0.2">
      <c r="A351" s="27"/>
      <c r="B351" s="27"/>
      <c r="C351" s="27"/>
      <c r="D351" s="27"/>
      <c r="E351" s="27"/>
      <c r="F351" s="27"/>
      <c r="G351" s="27"/>
      <c r="H351" s="27"/>
      <c r="I351" s="27"/>
      <c r="J351" s="34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spans="1:26" ht="13.5" customHeight="1" x14ac:dyDescent="0.2">
      <c r="A352" s="27"/>
      <c r="B352" s="27"/>
      <c r="C352" s="27"/>
      <c r="D352" s="27"/>
      <c r="E352" s="27"/>
      <c r="F352" s="27"/>
      <c r="G352" s="27"/>
      <c r="H352" s="27"/>
      <c r="I352" s="27"/>
      <c r="J352" s="34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spans="1:26" ht="13.5" customHeight="1" x14ac:dyDescent="0.2">
      <c r="A353" s="27"/>
      <c r="B353" s="27"/>
      <c r="C353" s="27"/>
      <c r="D353" s="27"/>
      <c r="E353" s="27"/>
      <c r="F353" s="27"/>
      <c r="G353" s="27"/>
      <c r="H353" s="27"/>
      <c r="I353" s="27"/>
      <c r="J353" s="34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spans="1:26" ht="13.5" customHeight="1" x14ac:dyDescent="0.2">
      <c r="A354" s="27"/>
      <c r="B354" s="27"/>
      <c r="C354" s="27"/>
      <c r="D354" s="27"/>
      <c r="E354" s="27"/>
      <c r="F354" s="27"/>
      <c r="G354" s="27"/>
      <c r="H354" s="27"/>
      <c r="I354" s="27"/>
      <c r="J354" s="34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spans="1:26" ht="13.5" customHeight="1" x14ac:dyDescent="0.2">
      <c r="A355" s="27"/>
      <c r="B355" s="27"/>
      <c r="C355" s="27"/>
      <c r="D355" s="27"/>
      <c r="E355" s="27"/>
      <c r="F355" s="27"/>
      <c r="G355" s="27"/>
      <c r="H355" s="27"/>
      <c r="I355" s="27"/>
      <c r="J355" s="34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spans="1:26" ht="13.5" customHeight="1" x14ac:dyDescent="0.2">
      <c r="A356" s="27"/>
      <c r="B356" s="27"/>
      <c r="C356" s="27"/>
      <c r="D356" s="27"/>
      <c r="E356" s="27"/>
      <c r="F356" s="27"/>
      <c r="G356" s="27"/>
      <c r="H356" s="27"/>
      <c r="I356" s="27"/>
      <c r="J356" s="34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spans="1:26" ht="13.5" customHeight="1" x14ac:dyDescent="0.2">
      <c r="A357" s="27"/>
      <c r="B357" s="27"/>
      <c r="C357" s="27"/>
      <c r="D357" s="27"/>
      <c r="E357" s="27"/>
      <c r="F357" s="27"/>
      <c r="G357" s="27"/>
      <c r="H357" s="27"/>
      <c r="I357" s="27"/>
      <c r="J357" s="34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spans="1:26" ht="13.5" customHeight="1" x14ac:dyDescent="0.2">
      <c r="A358" s="27"/>
      <c r="B358" s="27"/>
      <c r="C358" s="27"/>
      <c r="D358" s="27"/>
      <c r="E358" s="27"/>
      <c r="F358" s="27"/>
      <c r="G358" s="27"/>
      <c r="H358" s="27"/>
      <c r="I358" s="27"/>
      <c r="J358" s="34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spans="1:26" ht="13.5" customHeight="1" x14ac:dyDescent="0.2">
      <c r="A359" s="27"/>
      <c r="B359" s="27"/>
      <c r="C359" s="27"/>
      <c r="D359" s="27"/>
      <c r="E359" s="27"/>
      <c r="F359" s="27"/>
      <c r="G359" s="27"/>
      <c r="H359" s="27"/>
      <c r="I359" s="27"/>
      <c r="J359" s="34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spans="1:26" ht="13.5" customHeight="1" x14ac:dyDescent="0.2">
      <c r="A360" s="27"/>
      <c r="B360" s="27"/>
      <c r="C360" s="27"/>
      <c r="D360" s="27"/>
      <c r="E360" s="27"/>
      <c r="F360" s="27"/>
      <c r="G360" s="27"/>
      <c r="H360" s="27"/>
      <c r="I360" s="27"/>
      <c r="J360" s="34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spans="1:26" ht="13.5" customHeight="1" x14ac:dyDescent="0.2">
      <c r="A361" s="27"/>
      <c r="B361" s="27"/>
      <c r="C361" s="27"/>
      <c r="D361" s="27"/>
      <c r="E361" s="27"/>
      <c r="F361" s="27"/>
      <c r="G361" s="27"/>
      <c r="H361" s="27"/>
      <c r="I361" s="27"/>
      <c r="J361" s="34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spans="1:26" ht="13.5" customHeight="1" x14ac:dyDescent="0.2">
      <c r="A362" s="27"/>
      <c r="B362" s="27"/>
      <c r="C362" s="27"/>
      <c r="D362" s="27"/>
      <c r="E362" s="27"/>
      <c r="F362" s="27"/>
      <c r="G362" s="27"/>
      <c r="H362" s="27"/>
      <c r="I362" s="27"/>
      <c r="J362" s="34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spans="1:26" ht="13.5" customHeight="1" x14ac:dyDescent="0.2">
      <c r="A363" s="27"/>
      <c r="B363" s="27"/>
      <c r="C363" s="27"/>
      <c r="D363" s="27"/>
      <c r="E363" s="27"/>
      <c r="F363" s="27"/>
      <c r="G363" s="27"/>
      <c r="H363" s="27"/>
      <c r="I363" s="27"/>
      <c r="J363" s="34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spans="1:26" ht="13.5" customHeight="1" x14ac:dyDescent="0.2">
      <c r="A364" s="27"/>
      <c r="B364" s="27"/>
      <c r="C364" s="27"/>
      <c r="D364" s="27"/>
      <c r="E364" s="27"/>
      <c r="F364" s="27"/>
      <c r="G364" s="27"/>
      <c r="H364" s="27"/>
      <c r="I364" s="27"/>
      <c r="J364" s="34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spans="1:26" ht="13.5" customHeight="1" x14ac:dyDescent="0.2">
      <c r="A365" s="27"/>
      <c r="B365" s="27"/>
      <c r="C365" s="27"/>
      <c r="D365" s="27"/>
      <c r="E365" s="27"/>
      <c r="F365" s="27"/>
      <c r="G365" s="27"/>
      <c r="H365" s="27"/>
      <c r="I365" s="27"/>
      <c r="J365" s="34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spans="1:26" ht="13.5" customHeight="1" x14ac:dyDescent="0.2">
      <c r="A366" s="27"/>
      <c r="B366" s="27"/>
      <c r="C366" s="27"/>
      <c r="D366" s="27"/>
      <c r="E366" s="27"/>
      <c r="F366" s="27"/>
      <c r="G366" s="27"/>
      <c r="H366" s="27"/>
      <c r="I366" s="27"/>
      <c r="J366" s="34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spans="1:26" ht="13.5" customHeight="1" x14ac:dyDescent="0.2">
      <c r="A367" s="27"/>
      <c r="B367" s="27"/>
      <c r="C367" s="27"/>
      <c r="D367" s="27"/>
      <c r="E367" s="27"/>
      <c r="F367" s="27"/>
      <c r="G367" s="27"/>
      <c r="H367" s="27"/>
      <c r="I367" s="27"/>
      <c r="J367" s="34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spans="1:26" ht="13.5" customHeight="1" x14ac:dyDescent="0.2">
      <c r="A368" s="27"/>
      <c r="B368" s="27"/>
      <c r="C368" s="27"/>
      <c r="D368" s="27"/>
      <c r="E368" s="27"/>
      <c r="F368" s="27"/>
      <c r="G368" s="27"/>
      <c r="H368" s="27"/>
      <c r="I368" s="27"/>
      <c r="J368" s="34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spans="1:26" ht="13.5" customHeight="1" x14ac:dyDescent="0.2">
      <c r="A369" s="27"/>
      <c r="B369" s="27"/>
      <c r="C369" s="27"/>
      <c r="D369" s="27"/>
      <c r="E369" s="27"/>
      <c r="F369" s="27"/>
      <c r="G369" s="27"/>
      <c r="H369" s="27"/>
      <c r="I369" s="27"/>
      <c r="J369" s="34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spans="1:26" ht="13.5" customHeight="1" x14ac:dyDescent="0.2">
      <c r="A370" s="27"/>
      <c r="B370" s="27"/>
      <c r="C370" s="27"/>
      <c r="D370" s="27"/>
      <c r="E370" s="27"/>
      <c r="F370" s="27"/>
      <c r="G370" s="27"/>
      <c r="H370" s="27"/>
      <c r="I370" s="27"/>
      <c r="J370" s="34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spans="1:26" ht="13.5" customHeight="1" x14ac:dyDescent="0.2">
      <c r="A371" s="27"/>
      <c r="B371" s="27"/>
      <c r="C371" s="27"/>
      <c r="D371" s="27"/>
      <c r="E371" s="27"/>
      <c r="F371" s="27"/>
      <c r="G371" s="27"/>
      <c r="H371" s="27"/>
      <c r="I371" s="27"/>
      <c r="J371" s="34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spans="1:26" ht="13.5" customHeight="1" x14ac:dyDescent="0.2">
      <c r="A372" s="27"/>
      <c r="B372" s="27"/>
      <c r="C372" s="27"/>
      <c r="D372" s="27"/>
      <c r="E372" s="27"/>
      <c r="F372" s="27"/>
      <c r="G372" s="27"/>
      <c r="H372" s="27"/>
      <c r="I372" s="27"/>
      <c r="J372" s="34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spans="1:26" ht="13.5" customHeight="1" x14ac:dyDescent="0.2">
      <c r="A373" s="27"/>
      <c r="B373" s="27"/>
      <c r="C373" s="27"/>
      <c r="D373" s="27"/>
      <c r="E373" s="27"/>
      <c r="F373" s="27"/>
      <c r="G373" s="27"/>
      <c r="H373" s="27"/>
      <c r="I373" s="27"/>
      <c r="J373" s="34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spans="1:26" ht="13.5" customHeight="1" x14ac:dyDescent="0.2">
      <c r="A374" s="27"/>
      <c r="B374" s="27"/>
      <c r="C374" s="27"/>
      <c r="D374" s="27"/>
      <c r="E374" s="27"/>
      <c r="F374" s="27"/>
      <c r="G374" s="27"/>
      <c r="H374" s="27"/>
      <c r="I374" s="27"/>
      <c r="J374" s="34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spans="1:26" ht="13.5" customHeight="1" x14ac:dyDescent="0.2">
      <c r="A375" s="27"/>
      <c r="B375" s="27"/>
      <c r="C375" s="27"/>
      <c r="D375" s="27"/>
      <c r="E375" s="27"/>
      <c r="F375" s="27"/>
      <c r="G375" s="27"/>
      <c r="H375" s="27"/>
      <c r="I375" s="27"/>
      <c r="J375" s="34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spans="1:26" ht="13.5" customHeight="1" x14ac:dyDescent="0.2">
      <c r="A376" s="27"/>
      <c r="B376" s="27"/>
      <c r="C376" s="27"/>
      <c r="D376" s="27"/>
      <c r="E376" s="27"/>
      <c r="F376" s="27"/>
      <c r="G376" s="27"/>
      <c r="H376" s="27"/>
      <c r="I376" s="27"/>
      <c r="J376" s="34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spans="1:26" ht="13.5" customHeight="1" x14ac:dyDescent="0.2">
      <c r="A377" s="27"/>
      <c r="B377" s="27"/>
      <c r="C377" s="27"/>
      <c r="D377" s="27"/>
      <c r="E377" s="27"/>
      <c r="F377" s="27"/>
      <c r="G377" s="27"/>
      <c r="H377" s="27"/>
      <c r="I377" s="27"/>
      <c r="J377" s="34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spans="1:26" ht="13.5" customHeight="1" x14ac:dyDescent="0.2">
      <c r="A378" s="27"/>
      <c r="B378" s="27"/>
      <c r="C378" s="27"/>
      <c r="D378" s="27"/>
      <c r="E378" s="27"/>
      <c r="F378" s="27"/>
      <c r="G378" s="27"/>
      <c r="H378" s="27"/>
      <c r="I378" s="27"/>
      <c r="J378" s="34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spans="1:26" ht="13.5" customHeight="1" x14ac:dyDescent="0.2">
      <c r="A379" s="27"/>
      <c r="B379" s="27"/>
      <c r="C379" s="27"/>
      <c r="D379" s="27"/>
      <c r="E379" s="27"/>
      <c r="F379" s="27"/>
      <c r="G379" s="27"/>
      <c r="H379" s="27"/>
      <c r="I379" s="27"/>
      <c r="J379" s="34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spans="1:26" ht="13.5" customHeight="1" x14ac:dyDescent="0.2">
      <c r="A380" s="27"/>
      <c r="B380" s="27"/>
      <c r="C380" s="27"/>
      <c r="D380" s="27"/>
      <c r="E380" s="27"/>
      <c r="F380" s="27"/>
      <c r="G380" s="27"/>
      <c r="H380" s="27"/>
      <c r="I380" s="27"/>
      <c r="J380" s="34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spans="1:26" ht="13.5" customHeight="1" x14ac:dyDescent="0.2">
      <c r="A381" s="27"/>
      <c r="B381" s="27"/>
      <c r="C381" s="27"/>
      <c r="D381" s="27"/>
      <c r="E381" s="27"/>
      <c r="F381" s="27"/>
      <c r="G381" s="27"/>
      <c r="H381" s="27"/>
      <c r="I381" s="27"/>
      <c r="J381" s="34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spans="1:26" ht="13.5" customHeight="1" x14ac:dyDescent="0.2">
      <c r="A382" s="27"/>
      <c r="B382" s="27"/>
      <c r="C382" s="27"/>
      <c r="D382" s="27"/>
      <c r="E382" s="27"/>
      <c r="F382" s="27"/>
      <c r="G382" s="27"/>
      <c r="H382" s="27"/>
      <c r="I382" s="27"/>
      <c r="J382" s="34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spans="1:26" ht="13.5" customHeight="1" x14ac:dyDescent="0.2">
      <c r="A383" s="27"/>
      <c r="B383" s="27"/>
      <c r="C383" s="27"/>
      <c r="D383" s="27"/>
      <c r="E383" s="27"/>
      <c r="F383" s="27"/>
      <c r="G383" s="27"/>
      <c r="H383" s="27"/>
      <c r="I383" s="27"/>
      <c r="J383" s="34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spans="1:26" ht="13.5" customHeight="1" x14ac:dyDescent="0.2">
      <c r="A384" s="27"/>
      <c r="B384" s="27"/>
      <c r="C384" s="27"/>
      <c r="D384" s="27"/>
      <c r="E384" s="27"/>
      <c r="F384" s="27"/>
      <c r="G384" s="27"/>
      <c r="H384" s="27"/>
      <c r="I384" s="27"/>
      <c r="J384" s="34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spans="1:26" ht="13.5" customHeight="1" x14ac:dyDescent="0.2">
      <c r="A385" s="27"/>
      <c r="B385" s="27"/>
      <c r="C385" s="27"/>
      <c r="D385" s="27"/>
      <c r="E385" s="27"/>
      <c r="F385" s="27"/>
      <c r="G385" s="27"/>
      <c r="H385" s="27"/>
      <c r="I385" s="27"/>
      <c r="J385" s="34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spans="1:26" ht="13.5" customHeight="1" x14ac:dyDescent="0.2">
      <c r="A386" s="27"/>
      <c r="B386" s="27"/>
      <c r="C386" s="27"/>
      <c r="D386" s="27"/>
      <c r="E386" s="27"/>
      <c r="F386" s="27"/>
      <c r="G386" s="27"/>
      <c r="H386" s="27"/>
      <c r="I386" s="27"/>
      <c r="J386" s="34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spans="1:26" ht="13.5" customHeight="1" x14ac:dyDescent="0.2">
      <c r="A387" s="27"/>
      <c r="B387" s="27"/>
      <c r="C387" s="27"/>
      <c r="D387" s="27"/>
      <c r="E387" s="27"/>
      <c r="F387" s="27"/>
      <c r="G387" s="27"/>
      <c r="H387" s="27"/>
      <c r="I387" s="27"/>
      <c r="J387" s="34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spans="1:26" ht="13.5" customHeight="1" x14ac:dyDescent="0.2">
      <c r="A388" s="27"/>
      <c r="B388" s="27"/>
      <c r="C388" s="27"/>
      <c r="D388" s="27"/>
      <c r="E388" s="27"/>
      <c r="F388" s="27"/>
      <c r="G388" s="27"/>
      <c r="H388" s="27"/>
      <c r="I388" s="27"/>
      <c r="J388" s="34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spans="1:26" ht="13.5" customHeight="1" x14ac:dyDescent="0.2">
      <c r="A389" s="27"/>
      <c r="B389" s="27"/>
      <c r="C389" s="27"/>
      <c r="D389" s="27"/>
      <c r="E389" s="27"/>
      <c r="F389" s="27"/>
      <c r="G389" s="27"/>
      <c r="H389" s="27"/>
      <c r="I389" s="27"/>
      <c r="J389" s="34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spans="1:26" ht="13.5" customHeight="1" x14ac:dyDescent="0.2">
      <c r="A390" s="27"/>
      <c r="B390" s="27"/>
      <c r="C390" s="27"/>
      <c r="D390" s="27"/>
      <c r="E390" s="27"/>
      <c r="F390" s="27"/>
      <c r="G390" s="27"/>
      <c r="H390" s="27"/>
      <c r="I390" s="27"/>
      <c r="J390" s="34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spans="1:26" ht="13.5" customHeight="1" x14ac:dyDescent="0.2">
      <c r="A391" s="27"/>
      <c r="B391" s="27"/>
      <c r="C391" s="27"/>
      <c r="D391" s="27"/>
      <c r="E391" s="27"/>
      <c r="F391" s="27"/>
      <c r="G391" s="27"/>
      <c r="H391" s="27"/>
      <c r="I391" s="27"/>
      <c r="J391" s="34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spans="1:26" ht="13.5" customHeight="1" x14ac:dyDescent="0.2">
      <c r="A392" s="27"/>
      <c r="B392" s="27"/>
      <c r="C392" s="27"/>
      <c r="D392" s="27"/>
      <c r="E392" s="27"/>
      <c r="F392" s="27"/>
      <c r="G392" s="27"/>
      <c r="H392" s="27"/>
      <c r="I392" s="27"/>
      <c r="J392" s="34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spans="1:26" ht="13.5" customHeight="1" x14ac:dyDescent="0.2">
      <c r="A393" s="27"/>
      <c r="B393" s="27"/>
      <c r="C393" s="27"/>
      <c r="D393" s="27"/>
      <c r="E393" s="27"/>
      <c r="F393" s="27"/>
      <c r="G393" s="27"/>
      <c r="H393" s="27"/>
      <c r="I393" s="27"/>
      <c r="J393" s="34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spans="1:26" ht="13.5" customHeight="1" x14ac:dyDescent="0.2">
      <c r="A394" s="27"/>
      <c r="B394" s="27"/>
      <c r="C394" s="27"/>
      <c r="D394" s="27"/>
      <c r="E394" s="27"/>
      <c r="F394" s="27"/>
      <c r="G394" s="27"/>
      <c r="H394" s="27"/>
      <c r="I394" s="27"/>
      <c r="J394" s="34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spans="1:26" ht="13.5" customHeight="1" x14ac:dyDescent="0.2">
      <c r="A395" s="27"/>
      <c r="B395" s="27"/>
      <c r="C395" s="27"/>
      <c r="D395" s="27"/>
      <c r="E395" s="27"/>
      <c r="F395" s="27"/>
      <c r="G395" s="27"/>
      <c r="H395" s="27"/>
      <c r="I395" s="27"/>
      <c r="J395" s="34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spans="1:26" ht="13.5" customHeight="1" x14ac:dyDescent="0.2">
      <c r="A396" s="27"/>
      <c r="B396" s="27"/>
      <c r="C396" s="27"/>
      <c r="D396" s="27"/>
      <c r="E396" s="27"/>
      <c r="F396" s="27"/>
      <c r="G396" s="27"/>
      <c r="H396" s="27"/>
      <c r="I396" s="27"/>
      <c r="J396" s="34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spans="1:26" ht="13.5" customHeight="1" x14ac:dyDescent="0.2">
      <c r="A397" s="27"/>
      <c r="B397" s="27"/>
      <c r="C397" s="27"/>
      <c r="D397" s="27"/>
      <c r="E397" s="27"/>
      <c r="F397" s="27"/>
      <c r="G397" s="27"/>
      <c r="H397" s="27"/>
      <c r="I397" s="27"/>
      <c r="J397" s="34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spans="1:26" ht="13.5" customHeight="1" x14ac:dyDescent="0.2">
      <c r="A398" s="27"/>
      <c r="B398" s="27"/>
      <c r="C398" s="27"/>
      <c r="D398" s="27"/>
      <c r="E398" s="27"/>
      <c r="F398" s="27"/>
      <c r="G398" s="27"/>
      <c r="H398" s="27"/>
      <c r="I398" s="27"/>
      <c r="J398" s="34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spans="1:26" ht="13.5" customHeight="1" x14ac:dyDescent="0.2">
      <c r="A399" s="27"/>
      <c r="B399" s="27"/>
      <c r="C399" s="27"/>
      <c r="D399" s="27"/>
      <c r="E399" s="27"/>
      <c r="F399" s="27"/>
      <c r="G399" s="27"/>
      <c r="H399" s="27"/>
      <c r="I399" s="27"/>
      <c r="J399" s="34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spans="1:26" ht="13.5" customHeight="1" x14ac:dyDescent="0.2">
      <c r="A400" s="27"/>
      <c r="B400" s="27"/>
      <c r="C400" s="27"/>
      <c r="D400" s="27"/>
      <c r="E400" s="27"/>
      <c r="F400" s="27"/>
      <c r="G400" s="27"/>
      <c r="H400" s="27"/>
      <c r="I400" s="27"/>
      <c r="J400" s="34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spans="1:26" ht="13.5" customHeight="1" x14ac:dyDescent="0.2">
      <c r="A401" s="27"/>
      <c r="B401" s="27"/>
      <c r="C401" s="27"/>
      <c r="D401" s="27"/>
      <c r="E401" s="27"/>
      <c r="F401" s="27"/>
      <c r="G401" s="27"/>
      <c r="H401" s="27"/>
      <c r="I401" s="27"/>
      <c r="J401" s="34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spans="1:26" ht="13.5" customHeight="1" x14ac:dyDescent="0.2">
      <c r="A402" s="27"/>
      <c r="B402" s="27"/>
      <c r="C402" s="27"/>
      <c r="D402" s="27"/>
      <c r="E402" s="27"/>
      <c r="F402" s="27"/>
      <c r="G402" s="27"/>
      <c r="H402" s="27"/>
      <c r="I402" s="27"/>
      <c r="J402" s="34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spans="1:26" ht="13.5" customHeight="1" x14ac:dyDescent="0.2">
      <c r="A403" s="27"/>
      <c r="B403" s="27"/>
      <c r="C403" s="27"/>
      <c r="D403" s="27"/>
      <c r="E403" s="27"/>
      <c r="F403" s="27"/>
      <c r="G403" s="27"/>
      <c r="H403" s="27"/>
      <c r="I403" s="27"/>
      <c r="J403" s="34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spans="1:26" ht="13.5" customHeight="1" x14ac:dyDescent="0.2">
      <c r="A404" s="27"/>
      <c r="B404" s="27"/>
      <c r="C404" s="27"/>
      <c r="D404" s="27"/>
      <c r="E404" s="27"/>
      <c r="F404" s="27"/>
      <c r="G404" s="27"/>
      <c r="H404" s="27"/>
      <c r="I404" s="27"/>
      <c r="J404" s="34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spans="1:26" ht="13.5" customHeight="1" x14ac:dyDescent="0.2">
      <c r="A405" s="27"/>
      <c r="B405" s="27"/>
      <c r="C405" s="27"/>
      <c r="D405" s="27"/>
      <c r="E405" s="27"/>
      <c r="F405" s="27"/>
      <c r="G405" s="27"/>
      <c r="H405" s="27"/>
      <c r="I405" s="27"/>
      <c r="J405" s="34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spans="1:26" ht="13.5" customHeight="1" x14ac:dyDescent="0.2">
      <c r="A406" s="27"/>
      <c r="B406" s="27"/>
      <c r="C406" s="27"/>
      <c r="D406" s="27"/>
      <c r="E406" s="27"/>
      <c r="F406" s="27"/>
      <c r="G406" s="27"/>
      <c r="H406" s="27"/>
      <c r="I406" s="27"/>
      <c r="J406" s="34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spans="1:26" ht="13.5" customHeight="1" x14ac:dyDescent="0.2">
      <c r="A407" s="27"/>
      <c r="B407" s="27"/>
      <c r="C407" s="27"/>
      <c r="D407" s="27"/>
      <c r="E407" s="27"/>
      <c r="F407" s="27"/>
      <c r="G407" s="27"/>
      <c r="H407" s="27"/>
      <c r="I407" s="27"/>
      <c r="J407" s="34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spans="1:26" ht="13.5" customHeight="1" x14ac:dyDescent="0.2">
      <c r="A408" s="27"/>
      <c r="B408" s="27"/>
      <c r="C408" s="27"/>
      <c r="D408" s="27"/>
      <c r="E408" s="27"/>
      <c r="F408" s="27"/>
      <c r="G408" s="27"/>
      <c r="H408" s="27"/>
      <c r="I408" s="27"/>
      <c r="J408" s="34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spans="1:26" ht="13.5" customHeight="1" x14ac:dyDescent="0.2">
      <c r="A409" s="27"/>
      <c r="B409" s="27"/>
      <c r="C409" s="27"/>
      <c r="D409" s="27"/>
      <c r="E409" s="27"/>
      <c r="F409" s="27"/>
      <c r="G409" s="27"/>
      <c r="H409" s="27"/>
      <c r="I409" s="27"/>
      <c r="J409" s="34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spans="1:26" ht="13.5" customHeight="1" x14ac:dyDescent="0.2">
      <c r="A410" s="27"/>
      <c r="B410" s="27"/>
      <c r="C410" s="27"/>
      <c r="D410" s="27"/>
      <c r="E410" s="27"/>
      <c r="F410" s="27"/>
      <c r="G410" s="27"/>
      <c r="H410" s="27"/>
      <c r="I410" s="27"/>
      <c r="J410" s="34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spans="1:26" ht="13.5" customHeight="1" x14ac:dyDescent="0.2">
      <c r="A411" s="27"/>
      <c r="B411" s="27"/>
      <c r="C411" s="27"/>
      <c r="D411" s="27"/>
      <c r="E411" s="27"/>
      <c r="F411" s="27"/>
      <c r="G411" s="27"/>
      <c r="H411" s="27"/>
      <c r="I411" s="27"/>
      <c r="J411" s="34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spans="1:26" ht="13.5" customHeight="1" x14ac:dyDescent="0.2">
      <c r="A412" s="27"/>
      <c r="B412" s="27"/>
      <c r="C412" s="27"/>
      <c r="D412" s="27"/>
      <c r="E412" s="27"/>
      <c r="F412" s="27"/>
      <c r="G412" s="27"/>
      <c r="H412" s="27"/>
      <c r="I412" s="27"/>
      <c r="J412" s="34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spans="1:26" ht="13.5" customHeight="1" x14ac:dyDescent="0.2">
      <c r="A413" s="27"/>
      <c r="B413" s="27"/>
      <c r="C413" s="27"/>
      <c r="D413" s="27"/>
      <c r="E413" s="27"/>
      <c r="F413" s="27"/>
      <c r="G413" s="27"/>
      <c r="H413" s="27"/>
      <c r="I413" s="27"/>
      <c r="J413" s="34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spans="1:26" ht="13.5" customHeight="1" x14ac:dyDescent="0.2">
      <c r="A414" s="27"/>
      <c r="B414" s="27"/>
      <c r="C414" s="27"/>
      <c r="D414" s="27"/>
      <c r="E414" s="27"/>
      <c r="F414" s="27"/>
      <c r="G414" s="27"/>
      <c r="H414" s="27"/>
      <c r="I414" s="27"/>
      <c r="J414" s="34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spans="1:26" ht="13.5" customHeight="1" x14ac:dyDescent="0.2">
      <c r="A415" s="27"/>
      <c r="B415" s="27"/>
      <c r="C415" s="27"/>
      <c r="D415" s="27"/>
      <c r="E415" s="27"/>
      <c r="F415" s="27"/>
      <c r="G415" s="27"/>
      <c r="H415" s="27"/>
      <c r="I415" s="27"/>
      <c r="J415" s="34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spans="1:26" ht="13.5" customHeight="1" x14ac:dyDescent="0.2">
      <c r="A416" s="27"/>
      <c r="B416" s="27"/>
      <c r="C416" s="27"/>
      <c r="D416" s="27"/>
      <c r="E416" s="27"/>
      <c r="F416" s="27"/>
      <c r="G416" s="27"/>
      <c r="H416" s="27"/>
      <c r="I416" s="27"/>
      <c r="J416" s="34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spans="1:26" ht="13.5" customHeight="1" x14ac:dyDescent="0.2">
      <c r="A417" s="27"/>
      <c r="B417" s="27"/>
      <c r="C417" s="27"/>
      <c r="D417" s="27"/>
      <c r="E417" s="27"/>
      <c r="F417" s="27"/>
      <c r="G417" s="27"/>
      <c r="H417" s="27"/>
      <c r="I417" s="27"/>
      <c r="J417" s="34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spans="1:26" ht="13.5" customHeight="1" x14ac:dyDescent="0.2">
      <c r="A418" s="27"/>
      <c r="B418" s="27"/>
      <c r="C418" s="27"/>
      <c r="D418" s="27"/>
      <c r="E418" s="27"/>
      <c r="F418" s="27"/>
      <c r="G418" s="27"/>
      <c r="H418" s="27"/>
      <c r="I418" s="27"/>
      <c r="J418" s="34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spans="1:26" ht="13.5" customHeight="1" x14ac:dyDescent="0.2">
      <c r="A419" s="27"/>
      <c r="B419" s="27"/>
      <c r="C419" s="27"/>
      <c r="D419" s="27"/>
      <c r="E419" s="27"/>
      <c r="F419" s="27"/>
      <c r="G419" s="27"/>
      <c r="H419" s="27"/>
      <c r="I419" s="27"/>
      <c r="J419" s="34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spans="1:26" ht="13.5" customHeight="1" x14ac:dyDescent="0.2">
      <c r="A420" s="27"/>
      <c r="B420" s="27"/>
      <c r="C420" s="27"/>
      <c r="D420" s="27"/>
      <c r="E420" s="27"/>
      <c r="F420" s="27"/>
      <c r="G420" s="27"/>
      <c r="H420" s="27"/>
      <c r="I420" s="27"/>
      <c r="J420" s="34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spans="1:26" ht="13.5" customHeight="1" x14ac:dyDescent="0.2">
      <c r="A421" s="27"/>
      <c r="B421" s="27"/>
      <c r="C421" s="27"/>
      <c r="D421" s="27"/>
      <c r="E421" s="27"/>
      <c r="F421" s="27"/>
      <c r="G421" s="27"/>
      <c r="H421" s="27"/>
      <c r="I421" s="27"/>
      <c r="J421" s="34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spans="1:26" ht="13.5" customHeight="1" x14ac:dyDescent="0.2">
      <c r="A422" s="27"/>
      <c r="B422" s="27"/>
      <c r="C422" s="27"/>
      <c r="D422" s="27"/>
      <c r="E422" s="27"/>
      <c r="F422" s="27"/>
      <c r="G422" s="27"/>
      <c r="H422" s="27"/>
      <c r="I422" s="27"/>
      <c r="J422" s="34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spans="1:26" ht="13.5" customHeight="1" x14ac:dyDescent="0.2">
      <c r="A423" s="27"/>
      <c r="B423" s="27"/>
      <c r="C423" s="27"/>
      <c r="D423" s="27"/>
      <c r="E423" s="27"/>
      <c r="F423" s="27"/>
      <c r="G423" s="27"/>
      <c r="H423" s="27"/>
      <c r="I423" s="27"/>
      <c r="J423" s="34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spans="1:26" ht="13.5" customHeight="1" x14ac:dyDescent="0.2">
      <c r="A424" s="27"/>
      <c r="B424" s="27"/>
      <c r="C424" s="27"/>
      <c r="D424" s="27"/>
      <c r="E424" s="27"/>
      <c r="F424" s="27"/>
      <c r="G424" s="27"/>
      <c r="H424" s="27"/>
      <c r="I424" s="27"/>
      <c r="J424" s="34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spans="1:26" ht="13.5" customHeight="1" x14ac:dyDescent="0.2">
      <c r="A425" s="27"/>
      <c r="B425" s="27"/>
      <c r="C425" s="27"/>
      <c r="D425" s="27"/>
      <c r="E425" s="27"/>
      <c r="F425" s="27"/>
      <c r="G425" s="27"/>
      <c r="H425" s="27"/>
      <c r="I425" s="27"/>
      <c r="J425" s="34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spans="1:26" ht="13.5" customHeight="1" x14ac:dyDescent="0.2">
      <c r="A426" s="27"/>
      <c r="B426" s="27"/>
      <c r="C426" s="27"/>
      <c r="D426" s="27"/>
      <c r="E426" s="27"/>
      <c r="F426" s="27"/>
      <c r="G426" s="27"/>
      <c r="H426" s="27"/>
      <c r="I426" s="27"/>
      <c r="J426" s="34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spans="1:26" ht="13.5" customHeight="1" x14ac:dyDescent="0.2">
      <c r="A427" s="27"/>
      <c r="B427" s="27"/>
      <c r="C427" s="27"/>
      <c r="D427" s="27"/>
      <c r="E427" s="27"/>
      <c r="F427" s="27"/>
      <c r="G427" s="27"/>
      <c r="H427" s="27"/>
      <c r="I427" s="27"/>
      <c r="J427" s="34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spans="1:26" ht="13.5" customHeight="1" x14ac:dyDescent="0.2">
      <c r="A428" s="27"/>
      <c r="B428" s="27"/>
      <c r="C428" s="27"/>
      <c r="D428" s="27"/>
      <c r="E428" s="27"/>
      <c r="F428" s="27"/>
      <c r="G428" s="27"/>
      <c r="H428" s="27"/>
      <c r="I428" s="27"/>
      <c r="J428" s="34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spans="1:26" ht="13.5" customHeight="1" x14ac:dyDescent="0.2">
      <c r="A429" s="27"/>
      <c r="B429" s="27"/>
      <c r="C429" s="27"/>
      <c r="D429" s="27"/>
      <c r="E429" s="27"/>
      <c r="F429" s="27"/>
      <c r="G429" s="27"/>
      <c r="H429" s="27"/>
      <c r="I429" s="27"/>
      <c r="J429" s="34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spans="1:26" ht="13.5" customHeight="1" x14ac:dyDescent="0.2">
      <c r="A430" s="27"/>
      <c r="B430" s="27"/>
      <c r="C430" s="27"/>
      <c r="D430" s="27"/>
      <c r="E430" s="27"/>
      <c r="F430" s="27"/>
      <c r="G430" s="27"/>
      <c r="H430" s="27"/>
      <c r="I430" s="27"/>
      <c r="J430" s="34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spans="1:26" ht="13.5" customHeight="1" x14ac:dyDescent="0.2">
      <c r="A431" s="27"/>
      <c r="B431" s="27"/>
      <c r="C431" s="27"/>
      <c r="D431" s="27"/>
      <c r="E431" s="27"/>
      <c r="F431" s="27"/>
      <c r="G431" s="27"/>
      <c r="H431" s="27"/>
      <c r="I431" s="27"/>
      <c r="J431" s="34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spans="1:26" ht="13.5" customHeight="1" x14ac:dyDescent="0.2">
      <c r="A432" s="27"/>
      <c r="B432" s="27"/>
      <c r="C432" s="27"/>
      <c r="D432" s="27"/>
      <c r="E432" s="27"/>
      <c r="F432" s="27"/>
      <c r="G432" s="27"/>
      <c r="H432" s="27"/>
      <c r="I432" s="27"/>
      <c r="J432" s="34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spans="1:26" ht="13.5" customHeight="1" x14ac:dyDescent="0.2">
      <c r="A433" s="27"/>
      <c r="B433" s="27"/>
      <c r="C433" s="27"/>
      <c r="D433" s="27"/>
      <c r="E433" s="27"/>
      <c r="F433" s="27"/>
      <c r="G433" s="27"/>
      <c r="H433" s="27"/>
      <c r="I433" s="27"/>
      <c r="J433" s="34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spans="1:26" ht="13.5" customHeight="1" x14ac:dyDescent="0.2">
      <c r="A434" s="27"/>
      <c r="B434" s="27"/>
      <c r="C434" s="27"/>
      <c r="D434" s="27"/>
      <c r="E434" s="27"/>
      <c r="F434" s="27"/>
      <c r="G434" s="27"/>
      <c r="H434" s="27"/>
      <c r="I434" s="27"/>
      <c r="J434" s="34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spans="1:26" ht="13.5" customHeight="1" x14ac:dyDescent="0.2">
      <c r="A435" s="27"/>
      <c r="B435" s="27"/>
      <c r="C435" s="27"/>
      <c r="D435" s="27"/>
      <c r="E435" s="27"/>
      <c r="F435" s="27"/>
      <c r="G435" s="27"/>
      <c r="H435" s="27"/>
      <c r="I435" s="27"/>
      <c r="J435" s="34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spans="1:26" ht="13.5" customHeight="1" x14ac:dyDescent="0.2">
      <c r="A436" s="27"/>
      <c r="B436" s="27"/>
      <c r="C436" s="27"/>
      <c r="D436" s="27"/>
      <c r="E436" s="27"/>
      <c r="F436" s="27"/>
      <c r="G436" s="27"/>
      <c r="H436" s="27"/>
      <c r="I436" s="27"/>
      <c r="J436" s="34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spans="1:26" ht="13.5" customHeight="1" x14ac:dyDescent="0.2">
      <c r="A437" s="27"/>
      <c r="B437" s="27"/>
      <c r="C437" s="27"/>
      <c r="D437" s="27"/>
      <c r="E437" s="27"/>
      <c r="F437" s="27"/>
      <c r="G437" s="27"/>
      <c r="H437" s="27"/>
      <c r="I437" s="27"/>
      <c r="J437" s="34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spans="1:26" ht="13.5" customHeight="1" x14ac:dyDescent="0.2">
      <c r="A438" s="27"/>
      <c r="B438" s="27"/>
      <c r="C438" s="27"/>
      <c r="D438" s="27"/>
      <c r="E438" s="27"/>
      <c r="F438" s="27"/>
      <c r="G438" s="27"/>
      <c r="H438" s="27"/>
      <c r="I438" s="27"/>
      <c r="J438" s="34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spans="1:26" ht="13.5" customHeight="1" x14ac:dyDescent="0.2">
      <c r="A439" s="27"/>
      <c r="B439" s="27"/>
      <c r="C439" s="27"/>
      <c r="D439" s="27"/>
      <c r="E439" s="27"/>
      <c r="F439" s="27"/>
      <c r="G439" s="27"/>
      <c r="H439" s="27"/>
      <c r="I439" s="27"/>
      <c r="J439" s="34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spans="1:26" ht="13.5" customHeight="1" x14ac:dyDescent="0.2">
      <c r="A440" s="27"/>
      <c r="B440" s="27"/>
      <c r="C440" s="27"/>
      <c r="D440" s="27"/>
      <c r="E440" s="27"/>
      <c r="F440" s="27"/>
      <c r="G440" s="27"/>
      <c r="H440" s="27"/>
      <c r="I440" s="27"/>
      <c r="J440" s="34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spans="1:26" ht="13.5" customHeight="1" x14ac:dyDescent="0.2">
      <c r="A441" s="27"/>
      <c r="B441" s="27"/>
      <c r="C441" s="27"/>
      <c r="D441" s="27"/>
      <c r="E441" s="27"/>
      <c r="F441" s="27"/>
      <c r="G441" s="27"/>
      <c r="H441" s="27"/>
      <c r="I441" s="27"/>
      <c r="J441" s="34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spans="1:26" ht="13.5" customHeight="1" x14ac:dyDescent="0.2">
      <c r="A442" s="27"/>
      <c r="B442" s="27"/>
      <c r="C442" s="27"/>
      <c r="D442" s="27"/>
      <c r="E442" s="27"/>
      <c r="F442" s="27"/>
      <c r="G442" s="27"/>
      <c r="H442" s="27"/>
      <c r="I442" s="27"/>
      <c r="J442" s="34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spans="1:26" ht="13.5" customHeight="1" x14ac:dyDescent="0.2">
      <c r="A443" s="27"/>
      <c r="B443" s="27"/>
      <c r="C443" s="27"/>
      <c r="D443" s="27"/>
      <c r="E443" s="27"/>
      <c r="F443" s="27"/>
      <c r="G443" s="27"/>
      <c r="H443" s="27"/>
      <c r="I443" s="27"/>
      <c r="J443" s="34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spans="1:26" ht="13.5" customHeight="1" x14ac:dyDescent="0.2">
      <c r="A444" s="27"/>
      <c r="B444" s="27"/>
      <c r="C444" s="27"/>
      <c r="D444" s="27"/>
      <c r="E444" s="27"/>
      <c r="F444" s="27"/>
      <c r="G444" s="27"/>
      <c r="H444" s="27"/>
      <c r="I444" s="27"/>
      <c r="J444" s="34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spans="1:26" ht="13.5" customHeight="1" x14ac:dyDescent="0.2">
      <c r="A445" s="27"/>
      <c r="B445" s="27"/>
      <c r="C445" s="27"/>
      <c r="D445" s="27"/>
      <c r="E445" s="27"/>
      <c r="F445" s="27"/>
      <c r="G445" s="27"/>
      <c r="H445" s="27"/>
      <c r="I445" s="27"/>
      <c r="J445" s="34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spans="1:26" ht="13.5" customHeight="1" x14ac:dyDescent="0.2">
      <c r="A446" s="27"/>
      <c r="B446" s="27"/>
      <c r="C446" s="27"/>
      <c r="D446" s="27"/>
      <c r="E446" s="27"/>
      <c r="F446" s="27"/>
      <c r="G446" s="27"/>
      <c r="H446" s="27"/>
      <c r="I446" s="27"/>
      <c r="J446" s="34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spans="1:26" ht="13.5" customHeight="1" x14ac:dyDescent="0.2">
      <c r="A447" s="27"/>
      <c r="B447" s="27"/>
      <c r="C447" s="27"/>
      <c r="D447" s="27"/>
      <c r="E447" s="27"/>
      <c r="F447" s="27"/>
      <c r="G447" s="27"/>
      <c r="H447" s="27"/>
      <c r="I447" s="27"/>
      <c r="J447" s="34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spans="1:26" ht="13.5" customHeight="1" x14ac:dyDescent="0.2">
      <c r="A448" s="27"/>
      <c r="B448" s="27"/>
      <c r="C448" s="27"/>
      <c r="D448" s="27"/>
      <c r="E448" s="27"/>
      <c r="F448" s="27"/>
      <c r="G448" s="27"/>
      <c r="H448" s="27"/>
      <c r="I448" s="27"/>
      <c r="J448" s="34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spans="1:26" ht="13.5" customHeight="1" x14ac:dyDescent="0.2">
      <c r="A449" s="27"/>
      <c r="B449" s="27"/>
      <c r="C449" s="27"/>
      <c r="D449" s="27"/>
      <c r="E449" s="27"/>
      <c r="F449" s="27"/>
      <c r="G449" s="27"/>
      <c r="H449" s="27"/>
      <c r="I449" s="27"/>
      <c r="J449" s="34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spans="1:26" ht="13.5" customHeight="1" x14ac:dyDescent="0.2">
      <c r="A450" s="27"/>
      <c r="B450" s="27"/>
      <c r="C450" s="27"/>
      <c r="D450" s="27"/>
      <c r="E450" s="27"/>
      <c r="F450" s="27"/>
      <c r="G450" s="27"/>
      <c r="H450" s="27"/>
      <c r="I450" s="27"/>
      <c r="J450" s="34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spans="1:26" ht="13.5" customHeight="1" x14ac:dyDescent="0.2">
      <c r="A451" s="27"/>
      <c r="B451" s="27"/>
      <c r="C451" s="27"/>
      <c r="D451" s="27"/>
      <c r="E451" s="27"/>
      <c r="F451" s="27"/>
      <c r="G451" s="27"/>
      <c r="H451" s="27"/>
      <c r="I451" s="27"/>
      <c r="J451" s="34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spans="1:26" ht="13.5" customHeight="1" x14ac:dyDescent="0.2">
      <c r="A452" s="27"/>
      <c r="B452" s="27"/>
      <c r="C452" s="27"/>
      <c r="D452" s="27"/>
      <c r="E452" s="27"/>
      <c r="F452" s="27"/>
      <c r="G452" s="27"/>
      <c r="H452" s="27"/>
      <c r="I452" s="27"/>
      <c r="J452" s="34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spans="1:26" ht="13.5" customHeight="1" x14ac:dyDescent="0.2">
      <c r="A453" s="27"/>
      <c r="B453" s="27"/>
      <c r="C453" s="27"/>
      <c r="D453" s="27"/>
      <c r="E453" s="27"/>
      <c r="F453" s="27"/>
      <c r="G453" s="27"/>
      <c r="H453" s="27"/>
      <c r="I453" s="27"/>
      <c r="J453" s="34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spans="1:26" ht="13.5" customHeight="1" x14ac:dyDescent="0.2">
      <c r="A454" s="27"/>
      <c r="B454" s="27"/>
      <c r="C454" s="27"/>
      <c r="D454" s="27"/>
      <c r="E454" s="27"/>
      <c r="F454" s="27"/>
      <c r="G454" s="27"/>
      <c r="H454" s="27"/>
      <c r="I454" s="27"/>
      <c r="J454" s="34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spans="1:26" ht="13.5" customHeight="1" x14ac:dyDescent="0.2">
      <c r="A455" s="27"/>
      <c r="B455" s="27"/>
      <c r="C455" s="27"/>
      <c r="D455" s="27"/>
      <c r="E455" s="27"/>
      <c r="F455" s="27"/>
      <c r="G455" s="27"/>
      <c r="H455" s="27"/>
      <c r="I455" s="27"/>
      <c r="J455" s="34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spans="1:26" ht="13.5" customHeight="1" x14ac:dyDescent="0.2">
      <c r="A456" s="27"/>
      <c r="B456" s="27"/>
      <c r="C456" s="27"/>
      <c r="D456" s="27"/>
      <c r="E456" s="27"/>
      <c r="F456" s="27"/>
      <c r="G456" s="27"/>
      <c r="H456" s="27"/>
      <c r="I456" s="27"/>
      <c r="J456" s="34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spans="1:26" ht="13.5" customHeight="1" x14ac:dyDescent="0.2">
      <c r="A457" s="27"/>
      <c r="B457" s="27"/>
      <c r="C457" s="27"/>
      <c r="D457" s="27"/>
      <c r="E457" s="27"/>
      <c r="F457" s="27"/>
      <c r="G457" s="27"/>
      <c r="H457" s="27"/>
      <c r="I457" s="27"/>
      <c r="J457" s="34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spans="1:26" ht="13.5" customHeight="1" x14ac:dyDescent="0.2">
      <c r="A458" s="27"/>
      <c r="B458" s="27"/>
      <c r="C458" s="27"/>
      <c r="D458" s="27"/>
      <c r="E458" s="27"/>
      <c r="F458" s="27"/>
      <c r="G458" s="27"/>
      <c r="H458" s="27"/>
      <c r="I458" s="27"/>
      <c r="J458" s="34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spans="1:26" ht="13.5" customHeight="1" x14ac:dyDescent="0.2">
      <c r="A459" s="27"/>
      <c r="B459" s="27"/>
      <c r="C459" s="27"/>
      <c r="D459" s="27"/>
      <c r="E459" s="27"/>
      <c r="F459" s="27"/>
      <c r="G459" s="27"/>
      <c r="H459" s="27"/>
      <c r="I459" s="27"/>
      <c r="J459" s="34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spans="1:26" ht="13.5" customHeight="1" x14ac:dyDescent="0.2">
      <c r="A460" s="27"/>
      <c r="B460" s="27"/>
      <c r="C460" s="27"/>
      <c r="D460" s="27"/>
      <c r="E460" s="27"/>
      <c r="F460" s="27"/>
      <c r="G460" s="27"/>
      <c r="H460" s="27"/>
      <c r="I460" s="27"/>
      <c r="J460" s="34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spans="1:26" ht="13.5" customHeight="1" x14ac:dyDescent="0.2">
      <c r="A461" s="27"/>
      <c r="B461" s="27"/>
      <c r="C461" s="27"/>
      <c r="D461" s="27"/>
      <c r="E461" s="27"/>
      <c r="F461" s="27"/>
      <c r="G461" s="27"/>
      <c r="H461" s="27"/>
      <c r="I461" s="27"/>
      <c r="J461" s="34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spans="1:26" ht="13.5" customHeight="1" x14ac:dyDescent="0.2">
      <c r="A462" s="27"/>
      <c r="B462" s="27"/>
      <c r="C462" s="27"/>
      <c r="D462" s="27"/>
      <c r="E462" s="27"/>
      <c r="F462" s="27"/>
      <c r="G462" s="27"/>
      <c r="H462" s="27"/>
      <c r="I462" s="27"/>
      <c r="J462" s="34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spans="1:26" ht="13.5" customHeight="1" x14ac:dyDescent="0.2">
      <c r="A463" s="27"/>
      <c r="B463" s="27"/>
      <c r="C463" s="27"/>
      <c r="D463" s="27"/>
      <c r="E463" s="27"/>
      <c r="F463" s="27"/>
      <c r="G463" s="27"/>
      <c r="H463" s="27"/>
      <c r="I463" s="27"/>
      <c r="J463" s="34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spans="1:26" ht="13.5" customHeight="1" x14ac:dyDescent="0.2">
      <c r="A464" s="27"/>
      <c r="B464" s="27"/>
      <c r="C464" s="27"/>
      <c r="D464" s="27"/>
      <c r="E464" s="27"/>
      <c r="F464" s="27"/>
      <c r="G464" s="27"/>
      <c r="H464" s="27"/>
      <c r="I464" s="27"/>
      <c r="J464" s="34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spans="1:26" ht="13.5" customHeight="1" x14ac:dyDescent="0.2">
      <c r="A465" s="27"/>
      <c r="B465" s="27"/>
      <c r="C465" s="27"/>
      <c r="D465" s="27"/>
      <c r="E465" s="27"/>
      <c r="F465" s="27"/>
      <c r="G465" s="27"/>
      <c r="H465" s="27"/>
      <c r="I465" s="27"/>
      <c r="J465" s="34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spans="1:26" ht="13.5" customHeight="1" x14ac:dyDescent="0.2">
      <c r="A466" s="27"/>
      <c r="B466" s="27"/>
      <c r="C466" s="27"/>
      <c r="D466" s="27"/>
      <c r="E466" s="27"/>
      <c r="F466" s="27"/>
      <c r="G466" s="27"/>
      <c r="H466" s="27"/>
      <c r="I466" s="27"/>
      <c r="J466" s="34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spans="1:26" ht="13.5" customHeight="1" x14ac:dyDescent="0.2">
      <c r="A467" s="27"/>
      <c r="B467" s="27"/>
      <c r="C467" s="27"/>
      <c r="D467" s="27"/>
      <c r="E467" s="27"/>
      <c r="F467" s="27"/>
      <c r="G467" s="27"/>
      <c r="H467" s="27"/>
      <c r="I467" s="27"/>
      <c r="J467" s="34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spans="1:26" ht="13.5" customHeight="1" x14ac:dyDescent="0.2">
      <c r="A468" s="27"/>
      <c r="B468" s="27"/>
      <c r="C468" s="27"/>
      <c r="D468" s="27"/>
      <c r="E468" s="27"/>
      <c r="F468" s="27"/>
      <c r="G468" s="27"/>
      <c r="H468" s="27"/>
      <c r="I468" s="27"/>
      <c r="J468" s="34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spans="1:26" ht="13.5" customHeight="1" x14ac:dyDescent="0.2">
      <c r="A469" s="27"/>
      <c r="B469" s="27"/>
      <c r="C469" s="27"/>
      <c r="D469" s="27"/>
      <c r="E469" s="27"/>
      <c r="F469" s="27"/>
      <c r="G469" s="27"/>
      <c r="H469" s="27"/>
      <c r="I469" s="27"/>
      <c r="J469" s="34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spans="1:26" ht="13.5" customHeight="1" x14ac:dyDescent="0.2">
      <c r="A470" s="27"/>
      <c r="B470" s="27"/>
      <c r="C470" s="27"/>
      <c r="D470" s="27"/>
      <c r="E470" s="27"/>
      <c r="F470" s="27"/>
      <c r="G470" s="27"/>
      <c r="H470" s="27"/>
      <c r="I470" s="27"/>
      <c r="J470" s="34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spans="1:26" ht="13.5" customHeight="1" x14ac:dyDescent="0.2">
      <c r="A471" s="27"/>
      <c r="B471" s="27"/>
      <c r="C471" s="27"/>
      <c r="D471" s="27"/>
      <c r="E471" s="27"/>
      <c r="F471" s="27"/>
      <c r="G471" s="27"/>
      <c r="H471" s="27"/>
      <c r="I471" s="27"/>
      <c r="J471" s="34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spans="1:26" ht="13.5" customHeight="1" x14ac:dyDescent="0.2">
      <c r="A472" s="27"/>
      <c r="B472" s="27"/>
      <c r="C472" s="27"/>
      <c r="D472" s="27"/>
      <c r="E472" s="27"/>
      <c r="F472" s="27"/>
      <c r="G472" s="27"/>
      <c r="H472" s="27"/>
      <c r="I472" s="27"/>
      <c r="J472" s="34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spans="1:26" ht="13.5" customHeight="1" x14ac:dyDescent="0.2">
      <c r="A473" s="27"/>
      <c r="B473" s="27"/>
      <c r="C473" s="27"/>
      <c r="D473" s="27"/>
      <c r="E473" s="27"/>
      <c r="F473" s="27"/>
      <c r="G473" s="27"/>
      <c r="H473" s="27"/>
      <c r="I473" s="27"/>
      <c r="J473" s="34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spans="1:26" ht="13.5" customHeight="1" x14ac:dyDescent="0.2">
      <c r="A474" s="27"/>
      <c r="B474" s="27"/>
      <c r="C474" s="27"/>
      <c r="D474" s="27"/>
      <c r="E474" s="27"/>
      <c r="F474" s="27"/>
      <c r="G474" s="27"/>
      <c r="H474" s="27"/>
      <c r="I474" s="27"/>
      <c r="J474" s="34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spans="1:26" ht="13.5" customHeight="1" x14ac:dyDescent="0.2">
      <c r="A475" s="27"/>
      <c r="B475" s="27"/>
      <c r="C475" s="27"/>
      <c r="D475" s="27"/>
      <c r="E475" s="27"/>
      <c r="F475" s="27"/>
      <c r="G475" s="27"/>
      <c r="H475" s="27"/>
      <c r="I475" s="27"/>
      <c r="J475" s="34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spans="1:26" ht="13.5" customHeight="1" x14ac:dyDescent="0.2">
      <c r="A476" s="27"/>
      <c r="B476" s="27"/>
      <c r="C476" s="27"/>
      <c r="D476" s="27"/>
      <c r="E476" s="27"/>
      <c r="F476" s="27"/>
      <c r="G476" s="27"/>
      <c r="H476" s="27"/>
      <c r="I476" s="27"/>
      <c r="J476" s="34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spans="1:26" ht="13.5" customHeight="1" x14ac:dyDescent="0.2">
      <c r="A477" s="27"/>
      <c r="B477" s="27"/>
      <c r="C477" s="27"/>
      <c r="D477" s="27"/>
      <c r="E477" s="27"/>
      <c r="F477" s="27"/>
      <c r="G477" s="27"/>
      <c r="H477" s="27"/>
      <c r="I477" s="27"/>
      <c r="J477" s="34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spans="1:26" ht="13.5" customHeight="1" x14ac:dyDescent="0.2">
      <c r="A478" s="27"/>
      <c r="B478" s="27"/>
      <c r="C478" s="27"/>
      <c r="D478" s="27"/>
      <c r="E478" s="27"/>
      <c r="F478" s="27"/>
      <c r="G478" s="27"/>
      <c r="H478" s="27"/>
      <c r="I478" s="27"/>
      <c r="J478" s="34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spans="1:26" ht="13.5" customHeight="1" x14ac:dyDescent="0.2">
      <c r="A479" s="27"/>
      <c r="B479" s="27"/>
      <c r="C479" s="27"/>
      <c r="D479" s="27"/>
      <c r="E479" s="27"/>
      <c r="F479" s="27"/>
      <c r="G479" s="27"/>
      <c r="H479" s="27"/>
      <c r="I479" s="27"/>
      <c r="J479" s="34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spans="1:26" ht="13.5" customHeight="1" x14ac:dyDescent="0.2">
      <c r="A480" s="27"/>
      <c r="B480" s="27"/>
      <c r="C480" s="27"/>
      <c r="D480" s="27"/>
      <c r="E480" s="27"/>
      <c r="F480" s="27"/>
      <c r="G480" s="27"/>
      <c r="H480" s="27"/>
      <c r="I480" s="27"/>
      <c r="J480" s="34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spans="1:26" ht="13.5" customHeight="1" x14ac:dyDescent="0.2">
      <c r="A481" s="27"/>
      <c r="B481" s="27"/>
      <c r="C481" s="27"/>
      <c r="D481" s="27"/>
      <c r="E481" s="27"/>
      <c r="F481" s="27"/>
      <c r="G481" s="27"/>
      <c r="H481" s="27"/>
      <c r="I481" s="27"/>
      <c r="J481" s="34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spans="1:26" ht="13.5" customHeight="1" x14ac:dyDescent="0.2">
      <c r="A482" s="27"/>
      <c r="B482" s="27"/>
      <c r="C482" s="27"/>
      <c r="D482" s="27"/>
      <c r="E482" s="27"/>
      <c r="F482" s="27"/>
      <c r="G482" s="27"/>
      <c r="H482" s="27"/>
      <c r="I482" s="27"/>
      <c r="J482" s="34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spans="1:26" ht="13.5" customHeight="1" x14ac:dyDescent="0.2">
      <c r="A483" s="27"/>
      <c r="B483" s="27"/>
      <c r="C483" s="27"/>
      <c r="D483" s="27"/>
      <c r="E483" s="27"/>
      <c r="F483" s="27"/>
      <c r="G483" s="27"/>
      <c r="H483" s="27"/>
      <c r="I483" s="27"/>
      <c r="J483" s="34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spans="1:26" ht="13.5" customHeight="1" x14ac:dyDescent="0.2">
      <c r="A484" s="27"/>
      <c r="B484" s="27"/>
      <c r="C484" s="27"/>
      <c r="D484" s="27"/>
      <c r="E484" s="27"/>
      <c r="F484" s="27"/>
      <c r="G484" s="27"/>
      <c r="H484" s="27"/>
      <c r="I484" s="27"/>
      <c r="J484" s="34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spans="1:26" ht="13.5" customHeight="1" x14ac:dyDescent="0.2">
      <c r="A485" s="27"/>
      <c r="B485" s="27"/>
      <c r="C485" s="27"/>
      <c r="D485" s="27"/>
      <c r="E485" s="27"/>
      <c r="F485" s="27"/>
      <c r="G485" s="27"/>
      <c r="H485" s="27"/>
      <c r="I485" s="27"/>
      <c r="J485" s="34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spans="1:26" ht="13.5" customHeight="1" x14ac:dyDescent="0.2">
      <c r="A486" s="27"/>
      <c r="B486" s="27"/>
      <c r="C486" s="27"/>
      <c r="D486" s="27"/>
      <c r="E486" s="27"/>
      <c r="F486" s="27"/>
      <c r="G486" s="27"/>
      <c r="H486" s="27"/>
      <c r="I486" s="27"/>
      <c r="J486" s="34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spans="1:26" ht="13.5" customHeight="1" x14ac:dyDescent="0.2">
      <c r="A487" s="27"/>
      <c r="B487" s="27"/>
      <c r="C487" s="27"/>
      <c r="D487" s="27"/>
      <c r="E487" s="27"/>
      <c r="F487" s="27"/>
      <c r="G487" s="27"/>
      <c r="H487" s="27"/>
      <c r="I487" s="27"/>
      <c r="J487" s="34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spans="1:26" ht="13.5" customHeight="1" x14ac:dyDescent="0.2">
      <c r="A488" s="27"/>
      <c r="B488" s="27"/>
      <c r="C488" s="27"/>
      <c r="D488" s="27"/>
      <c r="E488" s="27"/>
      <c r="F488" s="27"/>
      <c r="G488" s="27"/>
      <c r="H488" s="27"/>
      <c r="I488" s="27"/>
      <c r="J488" s="34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spans="1:26" ht="13.5" customHeight="1" x14ac:dyDescent="0.2">
      <c r="A489" s="27"/>
      <c r="B489" s="27"/>
      <c r="C489" s="27"/>
      <c r="D489" s="27"/>
      <c r="E489" s="27"/>
      <c r="F489" s="27"/>
      <c r="G489" s="27"/>
      <c r="H489" s="27"/>
      <c r="I489" s="27"/>
      <c r="J489" s="34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spans="1:26" ht="13.5" customHeight="1" x14ac:dyDescent="0.2">
      <c r="A490" s="27"/>
      <c r="B490" s="27"/>
      <c r="C490" s="27"/>
      <c r="D490" s="27"/>
      <c r="E490" s="27"/>
      <c r="F490" s="27"/>
      <c r="G490" s="27"/>
      <c r="H490" s="27"/>
      <c r="I490" s="27"/>
      <c r="J490" s="34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spans="1:26" ht="13.5" customHeight="1" x14ac:dyDescent="0.2">
      <c r="A491" s="27"/>
      <c r="B491" s="27"/>
      <c r="C491" s="27"/>
      <c r="D491" s="27"/>
      <c r="E491" s="27"/>
      <c r="F491" s="27"/>
      <c r="G491" s="27"/>
      <c r="H491" s="27"/>
      <c r="I491" s="27"/>
      <c r="J491" s="34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spans="1:26" ht="13.5" customHeight="1" x14ac:dyDescent="0.2">
      <c r="A492" s="27"/>
      <c r="B492" s="27"/>
      <c r="C492" s="27"/>
      <c r="D492" s="27"/>
      <c r="E492" s="27"/>
      <c r="F492" s="27"/>
      <c r="G492" s="27"/>
      <c r="H492" s="27"/>
      <c r="I492" s="27"/>
      <c r="J492" s="34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spans="1:26" ht="13.5" customHeight="1" x14ac:dyDescent="0.2">
      <c r="A493" s="27"/>
      <c r="B493" s="27"/>
      <c r="C493" s="27"/>
      <c r="D493" s="27"/>
      <c r="E493" s="27"/>
      <c r="F493" s="27"/>
      <c r="G493" s="27"/>
      <c r="H493" s="27"/>
      <c r="I493" s="27"/>
      <c r="J493" s="34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spans="1:26" ht="13.5" customHeight="1" x14ac:dyDescent="0.2">
      <c r="A494" s="27"/>
      <c r="B494" s="27"/>
      <c r="C494" s="27"/>
      <c r="D494" s="27"/>
      <c r="E494" s="27"/>
      <c r="F494" s="27"/>
      <c r="G494" s="27"/>
      <c r="H494" s="27"/>
      <c r="I494" s="27"/>
      <c r="J494" s="34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spans="1:26" ht="13.5" customHeight="1" x14ac:dyDescent="0.2">
      <c r="A495" s="27"/>
      <c r="B495" s="27"/>
      <c r="C495" s="27"/>
      <c r="D495" s="27"/>
      <c r="E495" s="27"/>
      <c r="F495" s="27"/>
      <c r="G495" s="27"/>
      <c r="H495" s="27"/>
      <c r="I495" s="27"/>
      <c r="J495" s="34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spans="1:26" ht="13.5" customHeight="1" x14ac:dyDescent="0.2">
      <c r="A496" s="27"/>
      <c r="B496" s="27"/>
      <c r="C496" s="27"/>
      <c r="D496" s="27"/>
      <c r="E496" s="27"/>
      <c r="F496" s="27"/>
      <c r="G496" s="27"/>
      <c r="H496" s="27"/>
      <c r="I496" s="27"/>
      <c r="J496" s="34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spans="1:26" ht="13.5" customHeight="1" x14ac:dyDescent="0.2">
      <c r="A497" s="27"/>
      <c r="B497" s="27"/>
      <c r="C497" s="27"/>
      <c r="D497" s="27"/>
      <c r="E497" s="27"/>
      <c r="F497" s="27"/>
      <c r="G497" s="27"/>
      <c r="H497" s="27"/>
      <c r="I497" s="27"/>
      <c r="J497" s="34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spans="1:26" ht="13.5" customHeight="1" x14ac:dyDescent="0.2">
      <c r="A498" s="27"/>
      <c r="B498" s="27"/>
      <c r="C498" s="27"/>
      <c r="D498" s="27"/>
      <c r="E498" s="27"/>
      <c r="F498" s="27"/>
      <c r="G498" s="27"/>
      <c r="H498" s="27"/>
      <c r="I498" s="27"/>
      <c r="J498" s="34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spans="1:26" ht="13.5" customHeight="1" x14ac:dyDescent="0.2">
      <c r="A499" s="27"/>
      <c r="B499" s="27"/>
      <c r="C499" s="27"/>
      <c r="D499" s="27"/>
      <c r="E499" s="27"/>
      <c r="F499" s="27"/>
      <c r="G499" s="27"/>
      <c r="H499" s="27"/>
      <c r="I499" s="27"/>
      <c r="J499" s="34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spans="1:26" ht="13.5" customHeight="1" x14ac:dyDescent="0.2">
      <c r="A500" s="27"/>
      <c r="B500" s="27"/>
      <c r="C500" s="27"/>
      <c r="D500" s="27"/>
      <c r="E500" s="27"/>
      <c r="F500" s="27"/>
      <c r="G500" s="27"/>
      <c r="H500" s="27"/>
      <c r="I500" s="27"/>
      <c r="J500" s="34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spans="1:26" ht="13.5" customHeight="1" x14ac:dyDescent="0.2">
      <c r="A501" s="27"/>
      <c r="B501" s="27"/>
      <c r="C501" s="27"/>
      <c r="D501" s="27"/>
      <c r="E501" s="27"/>
      <c r="F501" s="27"/>
      <c r="G501" s="27"/>
      <c r="H501" s="27"/>
      <c r="I501" s="27"/>
      <c r="J501" s="34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spans="1:26" ht="13.5" customHeight="1" x14ac:dyDescent="0.2">
      <c r="A502" s="27"/>
      <c r="B502" s="27"/>
      <c r="C502" s="27"/>
      <c r="D502" s="27"/>
      <c r="E502" s="27"/>
      <c r="F502" s="27"/>
      <c r="G502" s="27"/>
      <c r="H502" s="27"/>
      <c r="I502" s="27"/>
      <c r="J502" s="34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spans="1:26" ht="13.5" customHeight="1" x14ac:dyDescent="0.2">
      <c r="A503" s="27"/>
      <c r="B503" s="27"/>
      <c r="C503" s="27"/>
      <c r="D503" s="27"/>
      <c r="E503" s="27"/>
      <c r="F503" s="27"/>
      <c r="G503" s="27"/>
      <c r="H503" s="27"/>
      <c r="I503" s="27"/>
      <c r="J503" s="34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spans="1:26" ht="13.5" customHeight="1" x14ac:dyDescent="0.2">
      <c r="A504" s="27"/>
      <c r="B504" s="27"/>
      <c r="C504" s="27"/>
      <c r="D504" s="27"/>
      <c r="E504" s="27"/>
      <c r="F504" s="27"/>
      <c r="G504" s="27"/>
      <c r="H504" s="27"/>
      <c r="I504" s="27"/>
      <c r="J504" s="34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spans="1:26" ht="13.5" customHeight="1" x14ac:dyDescent="0.2">
      <c r="A505" s="27"/>
      <c r="B505" s="27"/>
      <c r="C505" s="27"/>
      <c r="D505" s="27"/>
      <c r="E505" s="27"/>
      <c r="F505" s="27"/>
      <c r="G505" s="27"/>
      <c r="H505" s="27"/>
      <c r="I505" s="27"/>
      <c r="J505" s="34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spans="1:26" ht="13.5" customHeight="1" x14ac:dyDescent="0.2">
      <c r="A506" s="27"/>
      <c r="B506" s="27"/>
      <c r="C506" s="27"/>
      <c r="D506" s="27"/>
      <c r="E506" s="27"/>
      <c r="F506" s="27"/>
      <c r="G506" s="27"/>
      <c r="H506" s="27"/>
      <c r="I506" s="27"/>
      <c r="J506" s="34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spans="1:26" ht="13.5" customHeight="1" x14ac:dyDescent="0.2">
      <c r="A507" s="27"/>
      <c r="B507" s="27"/>
      <c r="C507" s="27"/>
      <c r="D507" s="27"/>
      <c r="E507" s="27"/>
      <c r="F507" s="27"/>
      <c r="G507" s="27"/>
      <c r="H507" s="27"/>
      <c r="I507" s="27"/>
      <c r="J507" s="34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spans="1:26" ht="13.5" customHeight="1" x14ac:dyDescent="0.2">
      <c r="A508" s="27"/>
      <c r="B508" s="27"/>
      <c r="C508" s="27"/>
      <c r="D508" s="27"/>
      <c r="E508" s="27"/>
      <c r="F508" s="27"/>
      <c r="G508" s="27"/>
      <c r="H508" s="27"/>
      <c r="I508" s="27"/>
      <c r="J508" s="34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spans="1:26" ht="13.5" customHeight="1" x14ac:dyDescent="0.2">
      <c r="A509" s="27"/>
      <c r="B509" s="27"/>
      <c r="C509" s="27"/>
      <c r="D509" s="27"/>
      <c r="E509" s="27"/>
      <c r="F509" s="27"/>
      <c r="G509" s="27"/>
      <c r="H509" s="27"/>
      <c r="I509" s="27"/>
      <c r="J509" s="34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spans="1:26" ht="13.5" customHeight="1" x14ac:dyDescent="0.2">
      <c r="A510" s="27"/>
      <c r="B510" s="27"/>
      <c r="C510" s="27"/>
      <c r="D510" s="27"/>
      <c r="E510" s="27"/>
      <c r="F510" s="27"/>
      <c r="G510" s="27"/>
      <c r="H510" s="27"/>
      <c r="I510" s="27"/>
      <c r="J510" s="34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spans="1:26" ht="13.5" customHeight="1" x14ac:dyDescent="0.2">
      <c r="A511" s="27"/>
      <c r="B511" s="27"/>
      <c r="C511" s="27"/>
      <c r="D511" s="27"/>
      <c r="E511" s="27"/>
      <c r="F511" s="27"/>
      <c r="G511" s="27"/>
      <c r="H511" s="27"/>
      <c r="I511" s="27"/>
      <c r="J511" s="34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spans="1:26" ht="13.5" customHeight="1" x14ac:dyDescent="0.2">
      <c r="A512" s="27"/>
      <c r="B512" s="27"/>
      <c r="C512" s="27"/>
      <c r="D512" s="27"/>
      <c r="E512" s="27"/>
      <c r="F512" s="27"/>
      <c r="G512" s="27"/>
      <c r="H512" s="27"/>
      <c r="I512" s="27"/>
      <c r="J512" s="34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spans="1:26" ht="13.5" customHeight="1" x14ac:dyDescent="0.2">
      <c r="A513" s="27"/>
      <c r="B513" s="27"/>
      <c r="C513" s="27"/>
      <c r="D513" s="27"/>
      <c r="E513" s="27"/>
      <c r="F513" s="27"/>
      <c r="G513" s="27"/>
      <c r="H513" s="27"/>
      <c r="I513" s="27"/>
      <c r="J513" s="34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spans="1:26" ht="13.5" customHeight="1" x14ac:dyDescent="0.2">
      <c r="A514" s="27"/>
      <c r="B514" s="27"/>
      <c r="C514" s="27"/>
      <c r="D514" s="27"/>
      <c r="E514" s="27"/>
      <c r="F514" s="27"/>
      <c r="G514" s="27"/>
      <c r="H514" s="27"/>
      <c r="I514" s="27"/>
      <c r="J514" s="34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spans="1:26" ht="13.5" customHeight="1" x14ac:dyDescent="0.2">
      <c r="A515" s="27"/>
      <c r="B515" s="27"/>
      <c r="C515" s="27"/>
      <c r="D515" s="27"/>
      <c r="E515" s="27"/>
      <c r="F515" s="27"/>
      <c r="G515" s="27"/>
      <c r="H515" s="27"/>
      <c r="I515" s="27"/>
      <c r="J515" s="34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spans="1:26" ht="13.5" customHeight="1" x14ac:dyDescent="0.2">
      <c r="A516" s="27"/>
      <c r="B516" s="27"/>
      <c r="C516" s="27"/>
      <c r="D516" s="27"/>
      <c r="E516" s="27"/>
      <c r="F516" s="27"/>
      <c r="G516" s="27"/>
      <c r="H516" s="27"/>
      <c r="I516" s="27"/>
      <c r="J516" s="34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spans="1:26" ht="13.5" customHeight="1" x14ac:dyDescent="0.2">
      <c r="A517" s="27"/>
      <c r="B517" s="27"/>
      <c r="C517" s="27"/>
      <c r="D517" s="27"/>
      <c r="E517" s="27"/>
      <c r="F517" s="27"/>
      <c r="G517" s="27"/>
      <c r="H517" s="27"/>
      <c r="I517" s="27"/>
      <c r="J517" s="34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spans="1:26" ht="13.5" customHeight="1" x14ac:dyDescent="0.2">
      <c r="A518" s="27"/>
      <c r="B518" s="27"/>
      <c r="C518" s="27"/>
      <c r="D518" s="27"/>
      <c r="E518" s="27"/>
      <c r="F518" s="27"/>
      <c r="G518" s="27"/>
      <c r="H518" s="27"/>
      <c r="I518" s="27"/>
      <c r="J518" s="34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spans="1:26" ht="13.5" customHeight="1" x14ac:dyDescent="0.2">
      <c r="A519" s="27"/>
      <c r="B519" s="27"/>
      <c r="C519" s="27"/>
      <c r="D519" s="27"/>
      <c r="E519" s="27"/>
      <c r="F519" s="27"/>
      <c r="G519" s="27"/>
      <c r="H519" s="27"/>
      <c r="I519" s="27"/>
      <c r="J519" s="34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spans="1:26" ht="13.5" customHeight="1" x14ac:dyDescent="0.2">
      <c r="A520" s="27"/>
      <c r="B520" s="27"/>
      <c r="C520" s="27"/>
      <c r="D520" s="27"/>
      <c r="E520" s="27"/>
      <c r="F520" s="27"/>
      <c r="G520" s="27"/>
      <c r="H520" s="27"/>
      <c r="I520" s="27"/>
      <c r="J520" s="34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spans="1:26" ht="13.5" customHeight="1" x14ac:dyDescent="0.2">
      <c r="A521" s="27"/>
      <c r="B521" s="27"/>
      <c r="C521" s="27"/>
      <c r="D521" s="27"/>
      <c r="E521" s="27"/>
      <c r="F521" s="27"/>
      <c r="G521" s="27"/>
      <c r="H521" s="27"/>
      <c r="I521" s="27"/>
      <c r="J521" s="34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spans="1:26" ht="13.5" customHeight="1" x14ac:dyDescent="0.2">
      <c r="A522" s="27"/>
      <c r="B522" s="27"/>
      <c r="C522" s="27"/>
      <c r="D522" s="27"/>
      <c r="E522" s="27"/>
      <c r="F522" s="27"/>
      <c r="G522" s="27"/>
      <c r="H522" s="27"/>
      <c r="I522" s="27"/>
      <c r="J522" s="34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spans="1:26" ht="13.5" customHeight="1" x14ac:dyDescent="0.2">
      <c r="A523" s="27"/>
      <c r="B523" s="27"/>
      <c r="C523" s="27"/>
      <c r="D523" s="27"/>
      <c r="E523" s="27"/>
      <c r="F523" s="27"/>
      <c r="G523" s="27"/>
      <c r="H523" s="27"/>
      <c r="I523" s="27"/>
      <c r="J523" s="34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spans="1:26" ht="13.5" customHeight="1" x14ac:dyDescent="0.2">
      <c r="A524" s="27"/>
      <c r="B524" s="27"/>
      <c r="C524" s="27"/>
      <c r="D524" s="27"/>
      <c r="E524" s="27"/>
      <c r="F524" s="27"/>
      <c r="G524" s="27"/>
      <c r="H524" s="27"/>
      <c r="I524" s="27"/>
      <c r="J524" s="34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spans="1:26" ht="13.5" customHeight="1" x14ac:dyDescent="0.2">
      <c r="A525" s="27"/>
      <c r="B525" s="27"/>
      <c r="C525" s="27"/>
      <c r="D525" s="27"/>
      <c r="E525" s="27"/>
      <c r="F525" s="27"/>
      <c r="G525" s="27"/>
      <c r="H525" s="27"/>
      <c r="I525" s="27"/>
      <c r="J525" s="34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spans="1:26" ht="13.5" customHeight="1" x14ac:dyDescent="0.2">
      <c r="A526" s="27"/>
      <c r="B526" s="27"/>
      <c r="C526" s="27"/>
      <c r="D526" s="27"/>
      <c r="E526" s="27"/>
      <c r="F526" s="27"/>
      <c r="G526" s="27"/>
      <c r="H526" s="27"/>
      <c r="I526" s="27"/>
      <c r="J526" s="34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spans="1:26" ht="13.5" customHeight="1" x14ac:dyDescent="0.2">
      <c r="A527" s="27"/>
      <c r="B527" s="27"/>
      <c r="C527" s="27"/>
      <c r="D527" s="27"/>
      <c r="E527" s="27"/>
      <c r="F527" s="27"/>
      <c r="G527" s="27"/>
      <c r="H527" s="27"/>
      <c r="I527" s="27"/>
      <c r="J527" s="34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spans="1:26" ht="13.5" customHeight="1" x14ac:dyDescent="0.2">
      <c r="A528" s="27"/>
      <c r="B528" s="27"/>
      <c r="C528" s="27"/>
      <c r="D528" s="27"/>
      <c r="E528" s="27"/>
      <c r="F528" s="27"/>
      <c r="G528" s="27"/>
      <c r="H528" s="27"/>
      <c r="I528" s="27"/>
      <c r="J528" s="34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spans="1:26" ht="13.5" customHeight="1" x14ac:dyDescent="0.2">
      <c r="A529" s="27"/>
      <c r="B529" s="27"/>
      <c r="C529" s="27"/>
      <c r="D529" s="27"/>
      <c r="E529" s="27"/>
      <c r="F529" s="27"/>
      <c r="G529" s="27"/>
      <c r="H529" s="27"/>
      <c r="I529" s="27"/>
      <c r="J529" s="34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spans="1:26" ht="13.5" customHeight="1" x14ac:dyDescent="0.2">
      <c r="A530" s="27"/>
      <c r="B530" s="27"/>
      <c r="C530" s="27"/>
      <c r="D530" s="27"/>
      <c r="E530" s="27"/>
      <c r="F530" s="27"/>
      <c r="G530" s="27"/>
      <c r="H530" s="27"/>
      <c r="I530" s="27"/>
      <c r="J530" s="34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spans="1:26" ht="13.5" customHeight="1" x14ac:dyDescent="0.2">
      <c r="A531" s="27"/>
      <c r="B531" s="27"/>
      <c r="C531" s="27"/>
      <c r="D531" s="27"/>
      <c r="E531" s="27"/>
      <c r="F531" s="27"/>
      <c r="G531" s="27"/>
      <c r="H531" s="27"/>
      <c r="I531" s="27"/>
      <c r="J531" s="34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spans="1:26" ht="13.5" customHeight="1" x14ac:dyDescent="0.2">
      <c r="A532" s="27"/>
      <c r="B532" s="27"/>
      <c r="C532" s="27"/>
      <c r="D532" s="27"/>
      <c r="E532" s="27"/>
      <c r="F532" s="27"/>
      <c r="G532" s="27"/>
      <c r="H532" s="27"/>
      <c r="I532" s="27"/>
      <c r="J532" s="34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spans="1:26" ht="13.5" customHeight="1" x14ac:dyDescent="0.2">
      <c r="A533" s="27"/>
      <c r="B533" s="27"/>
      <c r="C533" s="27"/>
      <c r="D533" s="27"/>
      <c r="E533" s="27"/>
      <c r="F533" s="27"/>
      <c r="G533" s="27"/>
      <c r="H533" s="27"/>
      <c r="I533" s="27"/>
      <c r="J533" s="34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spans="1:26" ht="13.5" customHeight="1" x14ac:dyDescent="0.2">
      <c r="A534" s="27"/>
      <c r="B534" s="27"/>
      <c r="C534" s="27"/>
      <c r="D534" s="27"/>
      <c r="E534" s="27"/>
      <c r="F534" s="27"/>
      <c r="G534" s="27"/>
      <c r="H534" s="27"/>
      <c r="I534" s="27"/>
      <c r="J534" s="34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spans="1:26" ht="13.5" customHeight="1" x14ac:dyDescent="0.2">
      <c r="A535" s="27"/>
      <c r="B535" s="27"/>
      <c r="C535" s="27"/>
      <c r="D535" s="27"/>
      <c r="E535" s="27"/>
      <c r="F535" s="27"/>
      <c r="G535" s="27"/>
      <c r="H535" s="27"/>
      <c r="I535" s="27"/>
      <c r="J535" s="34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spans="1:26" ht="13.5" customHeight="1" x14ac:dyDescent="0.2">
      <c r="A536" s="27"/>
      <c r="B536" s="27"/>
      <c r="C536" s="27"/>
      <c r="D536" s="27"/>
      <c r="E536" s="27"/>
      <c r="F536" s="27"/>
      <c r="G536" s="27"/>
      <c r="H536" s="27"/>
      <c r="I536" s="27"/>
      <c r="J536" s="34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spans="1:26" ht="13.5" customHeight="1" x14ac:dyDescent="0.2">
      <c r="A537" s="27"/>
      <c r="B537" s="27"/>
      <c r="C537" s="27"/>
      <c r="D537" s="27"/>
      <c r="E537" s="27"/>
      <c r="F537" s="27"/>
      <c r="G537" s="27"/>
      <c r="H537" s="27"/>
      <c r="I537" s="27"/>
      <c r="J537" s="34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spans="1:26" ht="13.5" customHeight="1" x14ac:dyDescent="0.2">
      <c r="A538" s="27"/>
      <c r="B538" s="27"/>
      <c r="C538" s="27"/>
      <c r="D538" s="27"/>
      <c r="E538" s="27"/>
      <c r="F538" s="27"/>
      <c r="G538" s="27"/>
      <c r="H538" s="27"/>
      <c r="I538" s="27"/>
      <c r="J538" s="34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spans="1:26" ht="13.5" customHeight="1" x14ac:dyDescent="0.2">
      <c r="A539" s="27"/>
      <c r="B539" s="27"/>
      <c r="C539" s="27"/>
      <c r="D539" s="27"/>
      <c r="E539" s="27"/>
      <c r="F539" s="27"/>
      <c r="G539" s="27"/>
      <c r="H539" s="27"/>
      <c r="I539" s="27"/>
      <c r="J539" s="34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spans="1:26" ht="13.5" customHeight="1" x14ac:dyDescent="0.2">
      <c r="A540" s="27"/>
      <c r="B540" s="27"/>
      <c r="C540" s="27"/>
      <c r="D540" s="27"/>
      <c r="E540" s="27"/>
      <c r="F540" s="27"/>
      <c r="G540" s="27"/>
      <c r="H540" s="27"/>
      <c r="I540" s="27"/>
      <c r="J540" s="34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spans="1:26" ht="13.5" customHeight="1" x14ac:dyDescent="0.2">
      <c r="A541" s="27"/>
      <c r="B541" s="27"/>
      <c r="C541" s="27"/>
      <c r="D541" s="27"/>
      <c r="E541" s="27"/>
      <c r="F541" s="27"/>
      <c r="G541" s="27"/>
      <c r="H541" s="27"/>
      <c r="I541" s="27"/>
      <c r="J541" s="34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spans="1:26" ht="13.5" customHeight="1" x14ac:dyDescent="0.2">
      <c r="A542" s="27"/>
      <c r="B542" s="27"/>
      <c r="C542" s="27"/>
      <c r="D542" s="27"/>
      <c r="E542" s="27"/>
      <c r="F542" s="27"/>
      <c r="G542" s="27"/>
      <c r="H542" s="27"/>
      <c r="I542" s="27"/>
      <c r="J542" s="34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spans="1:26" ht="13.5" customHeight="1" x14ac:dyDescent="0.2">
      <c r="A543" s="27"/>
      <c r="B543" s="27"/>
      <c r="C543" s="27"/>
      <c r="D543" s="27"/>
      <c r="E543" s="27"/>
      <c r="F543" s="27"/>
      <c r="G543" s="27"/>
      <c r="H543" s="27"/>
      <c r="I543" s="27"/>
      <c r="J543" s="34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spans="1:26" ht="13.5" customHeight="1" x14ac:dyDescent="0.2">
      <c r="A544" s="27"/>
      <c r="B544" s="27"/>
      <c r="C544" s="27"/>
      <c r="D544" s="27"/>
      <c r="E544" s="27"/>
      <c r="F544" s="27"/>
      <c r="G544" s="27"/>
      <c r="H544" s="27"/>
      <c r="I544" s="27"/>
      <c r="J544" s="34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spans="1:26" ht="13.5" customHeight="1" x14ac:dyDescent="0.2">
      <c r="A545" s="27"/>
      <c r="B545" s="27"/>
      <c r="C545" s="27"/>
      <c r="D545" s="27"/>
      <c r="E545" s="27"/>
      <c r="F545" s="27"/>
      <c r="G545" s="27"/>
      <c r="H545" s="27"/>
      <c r="I545" s="27"/>
      <c r="J545" s="34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spans="1:26" ht="13.5" customHeight="1" x14ac:dyDescent="0.2">
      <c r="A546" s="27"/>
      <c r="B546" s="27"/>
      <c r="C546" s="27"/>
      <c r="D546" s="27"/>
      <c r="E546" s="27"/>
      <c r="F546" s="27"/>
      <c r="G546" s="27"/>
      <c r="H546" s="27"/>
      <c r="I546" s="27"/>
      <c r="J546" s="34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spans="1:26" ht="13.5" customHeight="1" x14ac:dyDescent="0.2">
      <c r="A547" s="27"/>
      <c r="B547" s="27"/>
      <c r="C547" s="27"/>
      <c r="D547" s="27"/>
      <c r="E547" s="27"/>
      <c r="F547" s="27"/>
      <c r="G547" s="27"/>
      <c r="H547" s="27"/>
      <c r="I547" s="27"/>
      <c r="J547" s="34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spans="1:26" ht="13.5" customHeight="1" x14ac:dyDescent="0.2">
      <c r="A548" s="27"/>
      <c r="B548" s="27"/>
      <c r="C548" s="27"/>
      <c r="D548" s="27"/>
      <c r="E548" s="27"/>
      <c r="F548" s="27"/>
      <c r="G548" s="27"/>
      <c r="H548" s="27"/>
      <c r="I548" s="27"/>
      <c r="J548" s="34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spans="1:26" ht="13.5" customHeight="1" x14ac:dyDescent="0.2">
      <c r="A549" s="27"/>
      <c r="B549" s="27"/>
      <c r="C549" s="27"/>
      <c r="D549" s="27"/>
      <c r="E549" s="27"/>
      <c r="F549" s="27"/>
      <c r="G549" s="27"/>
      <c r="H549" s="27"/>
      <c r="I549" s="27"/>
      <c r="J549" s="34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spans="1:26" ht="13.5" customHeight="1" x14ac:dyDescent="0.2">
      <c r="A550" s="27"/>
      <c r="B550" s="27"/>
      <c r="C550" s="27"/>
      <c r="D550" s="27"/>
      <c r="E550" s="27"/>
      <c r="F550" s="27"/>
      <c r="G550" s="27"/>
      <c r="H550" s="27"/>
      <c r="I550" s="27"/>
      <c r="J550" s="34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spans="1:26" ht="13.5" customHeight="1" x14ac:dyDescent="0.2">
      <c r="A551" s="27"/>
      <c r="B551" s="27"/>
      <c r="C551" s="27"/>
      <c r="D551" s="27"/>
      <c r="E551" s="27"/>
      <c r="F551" s="27"/>
      <c r="G551" s="27"/>
      <c r="H551" s="27"/>
      <c r="I551" s="27"/>
      <c r="J551" s="34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spans="1:26" ht="13.5" customHeight="1" x14ac:dyDescent="0.2">
      <c r="A552" s="27"/>
      <c r="B552" s="27"/>
      <c r="C552" s="27"/>
      <c r="D552" s="27"/>
      <c r="E552" s="27"/>
      <c r="F552" s="27"/>
      <c r="G552" s="27"/>
      <c r="H552" s="27"/>
      <c r="I552" s="27"/>
      <c r="J552" s="34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spans="1:26" ht="13.5" customHeight="1" x14ac:dyDescent="0.2">
      <c r="A553" s="27"/>
      <c r="B553" s="27"/>
      <c r="C553" s="27"/>
      <c r="D553" s="27"/>
      <c r="E553" s="27"/>
      <c r="F553" s="27"/>
      <c r="G553" s="27"/>
      <c r="H553" s="27"/>
      <c r="I553" s="27"/>
      <c r="J553" s="34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spans="1:26" ht="13.5" customHeight="1" x14ac:dyDescent="0.2">
      <c r="A554" s="27"/>
      <c r="B554" s="27"/>
      <c r="C554" s="27"/>
      <c r="D554" s="27"/>
      <c r="E554" s="27"/>
      <c r="F554" s="27"/>
      <c r="G554" s="27"/>
      <c r="H554" s="27"/>
      <c r="I554" s="27"/>
      <c r="J554" s="34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spans="1:26" ht="13.5" customHeight="1" x14ac:dyDescent="0.2">
      <c r="A555" s="27"/>
      <c r="B555" s="27"/>
      <c r="C555" s="27"/>
      <c r="D555" s="27"/>
      <c r="E555" s="27"/>
      <c r="F555" s="27"/>
      <c r="G555" s="27"/>
      <c r="H555" s="27"/>
      <c r="I555" s="27"/>
      <c r="J555" s="34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spans="1:26" ht="13.5" customHeight="1" x14ac:dyDescent="0.2">
      <c r="A556" s="27"/>
      <c r="B556" s="27"/>
      <c r="C556" s="27"/>
      <c r="D556" s="27"/>
      <c r="E556" s="27"/>
      <c r="F556" s="27"/>
      <c r="G556" s="27"/>
      <c r="H556" s="27"/>
      <c r="I556" s="27"/>
      <c r="J556" s="34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spans="1:26" ht="13.5" customHeight="1" x14ac:dyDescent="0.2">
      <c r="A557" s="27"/>
      <c r="B557" s="27"/>
      <c r="C557" s="27"/>
      <c r="D557" s="27"/>
      <c r="E557" s="27"/>
      <c r="F557" s="27"/>
      <c r="G557" s="27"/>
      <c r="H557" s="27"/>
      <c r="I557" s="27"/>
      <c r="J557" s="34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spans="1:26" ht="13.5" customHeight="1" x14ac:dyDescent="0.2">
      <c r="A558" s="27"/>
      <c r="B558" s="27"/>
      <c r="C558" s="27"/>
      <c r="D558" s="27"/>
      <c r="E558" s="27"/>
      <c r="F558" s="27"/>
      <c r="G558" s="27"/>
      <c r="H558" s="27"/>
      <c r="I558" s="27"/>
      <c r="J558" s="34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spans="1:26" ht="13.5" customHeight="1" x14ac:dyDescent="0.2">
      <c r="A559" s="27"/>
      <c r="B559" s="27"/>
      <c r="C559" s="27"/>
      <c r="D559" s="27"/>
      <c r="E559" s="27"/>
      <c r="F559" s="27"/>
      <c r="G559" s="27"/>
      <c r="H559" s="27"/>
      <c r="I559" s="27"/>
      <c r="J559" s="34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spans="1:26" ht="13.5" customHeight="1" x14ac:dyDescent="0.2">
      <c r="A560" s="27"/>
      <c r="B560" s="27"/>
      <c r="C560" s="27"/>
      <c r="D560" s="27"/>
      <c r="E560" s="27"/>
      <c r="F560" s="27"/>
      <c r="G560" s="27"/>
      <c r="H560" s="27"/>
      <c r="I560" s="27"/>
      <c r="J560" s="34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spans="1:26" ht="13.5" customHeight="1" x14ac:dyDescent="0.2">
      <c r="A561" s="27"/>
      <c r="B561" s="27"/>
      <c r="C561" s="27"/>
      <c r="D561" s="27"/>
      <c r="E561" s="27"/>
      <c r="F561" s="27"/>
      <c r="G561" s="27"/>
      <c r="H561" s="27"/>
      <c r="I561" s="27"/>
      <c r="J561" s="34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spans="1:26" ht="13.5" customHeight="1" x14ac:dyDescent="0.2">
      <c r="A562" s="27"/>
      <c r="B562" s="27"/>
      <c r="C562" s="27"/>
      <c r="D562" s="27"/>
      <c r="E562" s="27"/>
      <c r="F562" s="27"/>
      <c r="G562" s="27"/>
      <c r="H562" s="27"/>
      <c r="I562" s="27"/>
      <c r="J562" s="34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spans="1:26" ht="13.5" customHeight="1" x14ac:dyDescent="0.2">
      <c r="A563" s="27"/>
      <c r="B563" s="27"/>
      <c r="C563" s="27"/>
      <c r="D563" s="27"/>
      <c r="E563" s="27"/>
      <c r="F563" s="27"/>
      <c r="G563" s="27"/>
      <c r="H563" s="27"/>
      <c r="I563" s="27"/>
      <c r="J563" s="34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spans="1:26" ht="13.5" customHeight="1" x14ac:dyDescent="0.2">
      <c r="A564" s="27"/>
      <c r="B564" s="27"/>
      <c r="C564" s="27"/>
      <c r="D564" s="27"/>
      <c r="E564" s="27"/>
      <c r="F564" s="27"/>
      <c r="G564" s="27"/>
      <c r="H564" s="27"/>
      <c r="I564" s="27"/>
      <c r="J564" s="34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spans="1:26" ht="13.5" customHeight="1" x14ac:dyDescent="0.2">
      <c r="A565" s="27"/>
      <c r="B565" s="27"/>
      <c r="C565" s="27"/>
      <c r="D565" s="27"/>
      <c r="E565" s="27"/>
      <c r="F565" s="27"/>
      <c r="G565" s="27"/>
      <c r="H565" s="27"/>
      <c r="I565" s="27"/>
      <c r="J565" s="34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spans="1:26" ht="13.5" customHeight="1" x14ac:dyDescent="0.2">
      <c r="A566" s="27"/>
      <c r="B566" s="27"/>
      <c r="C566" s="27"/>
      <c r="D566" s="27"/>
      <c r="E566" s="27"/>
      <c r="F566" s="27"/>
      <c r="G566" s="27"/>
      <c r="H566" s="27"/>
      <c r="I566" s="27"/>
      <c r="J566" s="34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spans="1:26" ht="13.5" customHeight="1" x14ac:dyDescent="0.2">
      <c r="A567" s="27"/>
      <c r="B567" s="27"/>
      <c r="C567" s="27"/>
      <c r="D567" s="27"/>
      <c r="E567" s="27"/>
      <c r="F567" s="27"/>
      <c r="G567" s="27"/>
      <c r="H567" s="27"/>
      <c r="I567" s="27"/>
      <c r="J567" s="34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spans="1:26" ht="13.5" customHeight="1" x14ac:dyDescent="0.2">
      <c r="A568" s="27"/>
      <c r="B568" s="27"/>
      <c r="C568" s="27"/>
      <c r="D568" s="27"/>
      <c r="E568" s="27"/>
      <c r="F568" s="27"/>
      <c r="G568" s="27"/>
      <c r="H568" s="27"/>
      <c r="I568" s="27"/>
      <c r="J568" s="34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spans="1:26" ht="13.5" customHeight="1" x14ac:dyDescent="0.2">
      <c r="A569" s="27"/>
      <c r="B569" s="27"/>
      <c r="C569" s="27"/>
      <c r="D569" s="27"/>
      <c r="E569" s="27"/>
      <c r="F569" s="27"/>
      <c r="G569" s="27"/>
      <c r="H569" s="27"/>
      <c r="I569" s="27"/>
      <c r="J569" s="34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spans="1:26" ht="13.5" customHeight="1" x14ac:dyDescent="0.2">
      <c r="A570" s="27"/>
      <c r="B570" s="27"/>
      <c r="C570" s="27"/>
      <c r="D570" s="27"/>
      <c r="E570" s="27"/>
      <c r="F570" s="27"/>
      <c r="G570" s="27"/>
      <c r="H570" s="27"/>
      <c r="I570" s="27"/>
      <c r="J570" s="34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spans="1:26" ht="13.5" customHeight="1" x14ac:dyDescent="0.2">
      <c r="A571" s="27"/>
      <c r="B571" s="27"/>
      <c r="C571" s="27"/>
      <c r="D571" s="27"/>
      <c r="E571" s="27"/>
      <c r="F571" s="27"/>
      <c r="G571" s="27"/>
      <c r="H571" s="27"/>
      <c r="I571" s="27"/>
      <c r="J571" s="34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spans="1:26" ht="13.5" customHeight="1" x14ac:dyDescent="0.2">
      <c r="A572" s="27"/>
      <c r="B572" s="27"/>
      <c r="C572" s="27"/>
      <c r="D572" s="27"/>
      <c r="E572" s="27"/>
      <c r="F572" s="27"/>
      <c r="G572" s="27"/>
      <c r="H572" s="27"/>
      <c r="I572" s="27"/>
      <c r="J572" s="34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spans="1:26" ht="13.5" customHeight="1" x14ac:dyDescent="0.2">
      <c r="A573" s="27"/>
      <c r="B573" s="27"/>
      <c r="C573" s="27"/>
      <c r="D573" s="27"/>
      <c r="E573" s="27"/>
      <c r="F573" s="27"/>
      <c r="G573" s="27"/>
      <c r="H573" s="27"/>
      <c r="I573" s="27"/>
      <c r="J573" s="34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spans="1:26" ht="13.5" customHeight="1" x14ac:dyDescent="0.2">
      <c r="A574" s="27"/>
      <c r="B574" s="27"/>
      <c r="C574" s="27"/>
      <c r="D574" s="27"/>
      <c r="E574" s="27"/>
      <c r="F574" s="27"/>
      <c r="G574" s="27"/>
      <c r="H574" s="27"/>
      <c r="I574" s="27"/>
      <c r="J574" s="34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spans="1:26" ht="13.5" customHeight="1" x14ac:dyDescent="0.2">
      <c r="A575" s="27"/>
      <c r="B575" s="27"/>
      <c r="C575" s="27"/>
      <c r="D575" s="27"/>
      <c r="E575" s="27"/>
      <c r="F575" s="27"/>
      <c r="G575" s="27"/>
      <c r="H575" s="27"/>
      <c r="I575" s="27"/>
      <c r="J575" s="34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spans="1:26" ht="13.5" customHeight="1" x14ac:dyDescent="0.2">
      <c r="A576" s="27"/>
      <c r="B576" s="27"/>
      <c r="C576" s="27"/>
      <c r="D576" s="27"/>
      <c r="E576" s="27"/>
      <c r="F576" s="27"/>
      <c r="G576" s="27"/>
      <c r="H576" s="27"/>
      <c r="I576" s="27"/>
      <c r="J576" s="34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spans="1:26" ht="13.5" customHeight="1" x14ac:dyDescent="0.2">
      <c r="A577" s="27"/>
      <c r="B577" s="27"/>
      <c r="C577" s="27"/>
      <c r="D577" s="27"/>
      <c r="E577" s="27"/>
      <c r="F577" s="27"/>
      <c r="G577" s="27"/>
      <c r="H577" s="27"/>
      <c r="I577" s="27"/>
      <c r="J577" s="34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spans="1:26" ht="13.5" customHeight="1" x14ac:dyDescent="0.2">
      <c r="A578" s="27"/>
      <c r="B578" s="27"/>
      <c r="C578" s="27"/>
      <c r="D578" s="27"/>
      <c r="E578" s="27"/>
      <c r="F578" s="27"/>
      <c r="G578" s="27"/>
      <c r="H578" s="27"/>
      <c r="I578" s="27"/>
      <c r="J578" s="34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spans="1:26" ht="13.5" customHeight="1" x14ac:dyDescent="0.2">
      <c r="A579" s="27"/>
      <c r="B579" s="27"/>
      <c r="C579" s="27"/>
      <c r="D579" s="27"/>
      <c r="E579" s="27"/>
      <c r="F579" s="27"/>
      <c r="G579" s="27"/>
      <c r="H579" s="27"/>
      <c r="I579" s="27"/>
      <c r="J579" s="34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spans="1:26" ht="13.5" customHeight="1" x14ac:dyDescent="0.2">
      <c r="A580" s="27"/>
      <c r="B580" s="27"/>
      <c r="C580" s="27"/>
      <c r="D580" s="27"/>
      <c r="E580" s="27"/>
      <c r="F580" s="27"/>
      <c r="G580" s="27"/>
      <c r="H580" s="27"/>
      <c r="I580" s="27"/>
      <c r="J580" s="34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spans="1:26" ht="13.5" customHeight="1" x14ac:dyDescent="0.2">
      <c r="A581" s="27"/>
      <c r="B581" s="27"/>
      <c r="C581" s="27"/>
      <c r="D581" s="27"/>
      <c r="E581" s="27"/>
      <c r="F581" s="27"/>
      <c r="G581" s="27"/>
      <c r="H581" s="27"/>
      <c r="I581" s="27"/>
      <c r="J581" s="34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spans="1:26" ht="13.5" customHeight="1" x14ac:dyDescent="0.2">
      <c r="A582" s="27"/>
      <c r="B582" s="27"/>
      <c r="C582" s="27"/>
      <c r="D582" s="27"/>
      <c r="E582" s="27"/>
      <c r="F582" s="27"/>
      <c r="G582" s="27"/>
      <c r="H582" s="27"/>
      <c r="I582" s="27"/>
      <c r="J582" s="34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spans="1:26" ht="13.5" customHeight="1" x14ac:dyDescent="0.2">
      <c r="A583" s="27"/>
      <c r="B583" s="27"/>
      <c r="C583" s="27"/>
      <c r="D583" s="27"/>
      <c r="E583" s="27"/>
      <c r="F583" s="27"/>
      <c r="G583" s="27"/>
      <c r="H583" s="27"/>
      <c r="I583" s="27"/>
      <c r="J583" s="34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spans="1:26" ht="13.5" customHeight="1" x14ac:dyDescent="0.2">
      <c r="A584" s="27"/>
      <c r="B584" s="27"/>
      <c r="C584" s="27"/>
      <c r="D584" s="27"/>
      <c r="E584" s="27"/>
      <c r="F584" s="27"/>
      <c r="G584" s="27"/>
      <c r="H584" s="27"/>
      <c r="I584" s="27"/>
      <c r="J584" s="34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spans="1:26" ht="13.5" customHeight="1" x14ac:dyDescent="0.2">
      <c r="A585" s="27"/>
      <c r="B585" s="27"/>
      <c r="C585" s="27"/>
      <c r="D585" s="27"/>
      <c r="E585" s="27"/>
      <c r="F585" s="27"/>
      <c r="G585" s="27"/>
      <c r="H585" s="27"/>
      <c r="I585" s="27"/>
      <c r="J585" s="34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spans="1:26" ht="13.5" customHeight="1" x14ac:dyDescent="0.2">
      <c r="A586" s="27"/>
      <c r="B586" s="27"/>
      <c r="C586" s="27"/>
      <c r="D586" s="27"/>
      <c r="E586" s="27"/>
      <c r="F586" s="27"/>
      <c r="G586" s="27"/>
      <c r="H586" s="27"/>
      <c r="I586" s="27"/>
      <c r="J586" s="34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spans="1:26" ht="13.5" customHeight="1" x14ac:dyDescent="0.2">
      <c r="A587" s="27"/>
      <c r="B587" s="27"/>
      <c r="C587" s="27"/>
      <c r="D587" s="27"/>
      <c r="E587" s="27"/>
      <c r="F587" s="27"/>
      <c r="G587" s="27"/>
      <c r="H587" s="27"/>
      <c r="I587" s="27"/>
      <c r="J587" s="34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spans="1:26" ht="13.5" customHeight="1" x14ac:dyDescent="0.2">
      <c r="A588" s="27"/>
      <c r="B588" s="27"/>
      <c r="C588" s="27"/>
      <c r="D588" s="27"/>
      <c r="E588" s="27"/>
      <c r="F588" s="27"/>
      <c r="G588" s="27"/>
      <c r="H588" s="27"/>
      <c r="I588" s="27"/>
      <c r="J588" s="34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spans="1:26" ht="13.5" customHeight="1" x14ac:dyDescent="0.2">
      <c r="A589" s="27"/>
      <c r="B589" s="27"/>
      <c r="C589" s="27"/>
      <c r="D589" s="27"/>
      <c r="E589" s="27"/>
      <c r="F589" s="27"/>
      <c r="G589" s="27"/>
      <c r="H589" s="27"/>
      <c r="I589" s="27"/>
      <c r="J589" s="34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spans="1:26" ht="13.5" customHeight="1" x14ac:dyDescent="0.2">
      <c r="A590" s="27"/>
      <c r="B590" s="27"/>
      <c r="C590" s="27"/>
      <c r="D590" s="27"/>
      <c r="E590" s="27"/>
      <c r="F590" s="27"/>
      <c r="G590" s="27"/>
      <c r="H590" s="27"/>
      <c r="I590" s="27"/>
      <c r="J590" s="34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spans="1:26" ht="13.5" customHeight="1" x14ac:dyDescent="0.2">
      <c r="A591" s="27"/>
      <c r="B591" s="27"/>
      <c r="C591" s="27"/>
      <c r="D591" s="27"/>
      <c r="E591" s="27"/>
      <c r="F591" s="27"/>
      <c r="G591" s="27"/>
      <c r="H591" s="27"/>
      <c r="I591" s="27"/>
      <c r="J591" s="34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spans="1:26" ht="13.5" customHeight="1" x14ac:dyDescent="0.2">
      <c r="A592" s="27"/>
      <c r="B592" s="27"/>
      <c r="C592" s="27"/>
      <c r="D592" s="27"/>
      <c r="E592" s="27"/>
      <c r="F592" s="27"/>
      <c r="G592" s="27"/>
      <c r="H592" s="27"/>
      <c r="I592" s="27"/>
      <c r="J592" s="34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spans="1:26" ht="13.5" customHeight="1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34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spans="1:26" ht="13.5" customHeight="1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34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spans="1:26" ht="13.5" customHeight="1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34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spans="1:26" ht="13.5" customHeight="1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34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spans="1:26" ht="13.5" customHeight="1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34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spans="1:26" ht="13.5" customHeight="1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34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spans="1:26" ht="13.5" customHeight="1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34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spans="1:26" ht="13.5" customHeight="1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34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spans="1:26" ht="13.5" customHeight="1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34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spans="1:26" ht="13.5" customHeight="1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34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spans="1:26" ht="13.5" customHeight="1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34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spans="1:26" ht="13.5" customHeight="1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34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spans="1:26" ht="13.5" customHeight="1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34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spans="1:26" ht="13.5" customHeight="1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34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spans="1:26" ht="13.5" customHeight="1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34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spans="1:26" ht="13.5" customHeight="1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34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spans="1:26" ht="13.5" customHeight="1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34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spans="1:26" ht="13.5" customHeight="1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34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spans="1:26" ht="13.5" customHeight="1" x14ac:dyDescent="0.2">
      <c r="A611" s="27"/>
      <c r="B611" s="27"/>
      <c r="C611" s="27"/>
      <c r="D611" s="27"/>
      <c r="E611" s="27"/>
      <c r="F611" s="27"/>
      <c r="G611" s="27"/>
      <c r="H611" s="27"/>
      <c r="I611" s="27"/>
      <c r="J611" s="34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spans="1:26" ht="13.5" customHeight="1" x14ac:dyDescent="0.2">
      <c r="A612" s="27"/>
      <c r="B612" s="27"/>
      <c r="C612" s="27"/>
      <c r="D612" s="27"/>
      <c r="E612" s="27"/>
      <c r="F612" s="27"/>
      <c r="G612" s="27"/>
      <c r="H612" s="27"/>
      <c r="I612" s="27"/>
      <c r="J612" s="34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spans="1:26" ht="13.5" customHeight="1" x14ac:dyDescent="0.2">
      <c r="A613" s="27"/>
      <c r="B613" s="27"/>
      <c r="C613" s="27"/>
      <c r="D613" s="27"/>
      <c r="E613" s="27"/>
      <c r="F613" s="27"/>
      <c r="G613" s="27"/>
      <c r="H613" s="27"/>
      <c r="I613" s="27"/>
      <c r="J613" s="34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spans="1:26" ht="13.5" customHeight="1" x14ac:dyDescent="0.2">
      <c r="A614" s="27"/>
      <c r="B614" s="27"/>
      <c r="C614" s="27"/>
      <c r="D614" s="27"/>
      <c r="E614" s="27"/>
      <c r="F614" s="27"/>
      <c r="G614" s="27"/>
      <c r="H614" s="27"/>
      <c r="I614" s="27"/>
      <c r="J614" s="34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spans="1:26" ht="13.5" customHeight="1" x14ac:dyDescent="0.2">
      <c r="A615" s="27"/>
      <c r="B615" s="27"/>
      <c r="C615" s="27"/>
      <c r="D615" s="27"/>
      <c r="E615" s="27"/>
      <c r="F615" s="27"/>
      <c r="G615" s="27"/>
      <c r="H615" s="27"/>
      <c r="I615" s="27"/>
      <c r="J615" s="34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spans="1:26" ht="13.5" customHeight="1" x14ac:dyDescent="0.2">
      <c r="A616" s="27"/>
      <c r="B616" s="27"/>
      <c r="C616" s="27"/>
      <c r="D616" s="27"/>
      <c r="E616" s="27"/>
      <c r="F616" s="27"/>
      <c r="G616" s="27"/>
      <c r="H616" s="27"/>
      <c r="I616" s="27"/>
      <c r="J616" s="34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spans="1:26" ht="13.5" customHeight="1" x14ac:dyDescent="0.2">
      <c r="A617" s="27"/>
      <c r="B617" s="27"/>
      <c r="C617" s="27"/>
      <c r="D617" s="27"/>
      <c r="E617" s="27"/>
      <c r="F617" s="27"/>
      <c r="G617" s="27"/>
      <c r="H617" s="27"/>
      <c r="I617" s="27"/>
      <c r="J617" s="34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spans="1:26" ht="13.5" customHeight="1" x14ac:dyDescent="0.2">
      <c r="A618" s="27"/>
      <c r="B618" s="27"/>
      <c r="C618" s="27"/>
      <c r="D618" s="27"/>
      <c r="E618" s="27"/>
      <c r="F618" s="27"/>
      <c r="G618" s="27"/>
      <c r="H618" s="27"/>
      <c r="I618" s="27"/>
      <c r="J618" s="34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spans="1:26" ht="13.5" customHeight="1" x14ac:dyDescent="0.2">
      <c r="A619" s="27"/>
      <c r="B619" s="27"/>
      <c r="C619" s="27"/>
      <c r="D619" s="27"/>
      <c r="E619" s="27"/>
      <c r="F619" s="27"/>
      <c r="G619" s="27"/>
      <c r="H619" s="27"/>
      <c r="I619" s="27"/>
      <c r="J619" s="34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spans="1:26" ht="13.5" customHeight="1" x14ac:dyDescent="0.2">
      <c r="A620" s="27"/>
      <c r="B620" s="27"/>
      <c r="C620" s="27"/>
      <c r="D620" s="27"/>
      <c r="E620" s="27"/>
      <c r="F620" s="27"/>
      <c r="G620" s="27"/>
      <c r="H620" s="27"/>
      <c r="I620" s="27"/>
      <c r="J620" s="34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spans="1:26" ht="13.5" customHeight="1" x14ac:dyDescent="0.2">
      <c r="A621" s="27"/>
      <c r="B621" s="27"/>
      <c r="C621" s="27"/>
      <c r="D621" s="27"/>
      <c r="E621" s="27"/>
      <c r="F621" s="27"/>
      <c r="G621" s="27"/>
      <c r="H621" s="27"/>
      <c r="I621" s="27"/>
      <c r="J621" s="34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spans="1:26" ht="13.5" customHeight="1" x14ac:dyDescent="0.2">
      <c r="A622" s="27"/>
      <c r="B622" s="27"/>
      <c r="C622" s="27"/>
      <c r="D622" s="27"/>
      <c r="E622" s="27"/>
      <c r="F622" s="27"/>
      <c r="G622" s="27"/>
      <c r="H622" s="27"/>
      <c r="I622" s="27"/>
      <c r="J622" s="34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spans="1:26" ht="13.5" customHeight="1" x14ac:dyDescent="0.2">
      <c r="A623" s="27"/>
      <c r="B623" s="27"/>
      <c r="C623" s="27"/>
      <c r="D623" s="27"/>
      <c r="E623" s="27"/>
      <c r="F623" s="27"/>
      <c r="G623" s="27"/>
      <c r="H623" s="27"/>
      <c r="I623" s="27"/>
      <c r="J623" s="34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spans="1:26" ht="13.5" customHeight="1" x14ac:dyDescent="0.2">
      <c r="A624" s="27"/>
      <c r="B624" s="27"/>
      <c r="C624" s="27"/>
      <c r="D624" s="27"/>
      <c r="E624" s="27"/>
      <c r="F624" s="27"/>
      <c r="G624" s="27"/>
      <c r="H624" s="27"/>
      <c r="I624" s="27"/>
      <c r="J624" s="34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spans="1:26" ht="13.5" customHeight="1" x14ac:dyDescent="0.2">
      <c r="A625" s="27"/>
      <c r="B625" s="27"/>
      <c r="C625" s="27"/>
      <c r="D625" s="27"/>
      <c r="E625" s="27"/>
      <c r="F625" s="27"/>
      <c r="G625" s="27"/>
      <c r="H625" s="27"/>
      <c r="I625" s="27"/>
      <c r="J625" s="34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spans="1:26" ht="13.5" customHeight="1" x14ac:dyDescent="0.2">
      <c r="A626" s="27"/>
      <c r="B626" s="27"/>
      <c r="C626" s="27"/>
      <c r="D626" s="27"/>
      <c r="E626" s="27"/>
      <c r="F626" s="27"/>
      <c r="G626" s="27"/>
      <c r="H626" s="27"/>
      <c r="I626" s="27"/>
      <c r="J626" s="34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spans="1:26" ht="13.5" customHeight="1" x14ac:dyDescent="0.2">
      <c r="A627" s="27"/>
      <c r="B627" s="27"/>
      <c r="C627" s="27"/>
      <c r="D627" s="27"/>
      <c r="E627" s="27"/>
      <c r="F627" s="27"/>
      <c r="G627" s="27"/>
      <c r="H627" s="27"/>
      <c r="I627" s="27"/>
      <c r="J627" s="34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spans="1:26" ht="13.5" customHeight="1" x14ac:dyDescent="0.2">
      <c r="A628" s="27"/>
      <c r="B628" s="27"/>
      <c r="C628" s="27"/>
      <c r="D628" s="27"/>
      <c r="E628" s="27"/>
      <c r="F628" s="27"/>
      <c r="G628" s="27"/>
      <c r="H628" s="27"/>
      <c r="I628" s="27"/>
      <c r="J628" s="34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spans="1:26" ht="13.5" customHeight="1" x14ac:dyDescent="0.2">
      <c r="A629" s="27"/>
      <c r="B629" s="27"/>
      <c r="C629" s="27"/>
      <c r="D629" s="27"/>
      <c r="E629" s="27"/>
      <c r="F629" s="27"/>
      <c r="G629" s="27"/>
      <c r="H629" s="27"/>
      <c r="I629" s="27"/>
      <c r="J629" s="34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spans="1:26" ht="13.5" customHeight="1" x14ac:dyDescent="0.2">
      <c r="A630" s="27"/>
      <c r="B630" s="27"/>
      <c r="C630" s="27"/>
      <c r="D630" s="27"/>
      <c r="E630" s="27"/>
      <c r="F630" s="27"/>
      <c r="G630" s="27"/>
      <c r="H630" s="27"/>
      <c r="I630" s="27"/>
      <c r="J630" s="34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spans="1:26" ht="13.5" customHeight="1" x14ac:dyDescent="0.2">
      <c r="A631" s="27"/>
      <c r="B631" s="27"/>
      <c r="C631" s="27"/>
      <c r="D631" s="27"/>
      <c r="E631" s="27"/>
      <c r="F631" s="27"/>
      <c r="G631" s="27"/>
      <c r="H631" s="27"/>
      <c r="I631" s="27"/>
      <c r="J631" s="34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spans="1:26" ht="13.5" customHeight="1" x14ac:dyDescent="0.2">
      <c r="A632" s="27"/>
      <c r="B632" s="27"/>
      <c r="C632" s="27"/>
      <c r="D632" s="27"/>
      <c r="E632" s="27"/>
      <c r="F632" s="27"/>
      <c r="G632" s="27"/>
      <c r="H632" s="27"/>
      <c r="I632" s="27"/>
      <c r="J632" s="34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spans="1:26" ht="13.5" customHeight="1" x14ac:dyDescent="0.2">
      <c r="A633" s="27"/>
      <c r="B633" s="27"/>
      <c r="C633" s="27"/>
      <c r="D633" s="27"/>
      <c r="E633" s="27"/>
      <c r="F633" s="27"/>
      <c r="G633" s="27"/>
      <c r="H633" s="27"/>
      <c r="I633" s="27"/>
      <c r="J633" s="34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spans="1:26" ht="13.5" customHeight="1" x14ac:dyDescent="0.2">
      <c r="A634" s="27"/>
      <c r="B634" s="27"/>
      <c r="C634" s="27"/>
      <c r="D634" s="27"/>
      <c r="E634" s="27"/>
      <c r="F634" s="27"/>
      <c r="G634" s="27"/>
      <c r="H634" s="27"/>
      <c r="I634" s="27"/>
      <c r="J634" s="34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spans="1:26" ht="13.5" customHeight="1" x14ac:dyDescent="0.2">
      <c r="A635" s="27"/>
      <c r="B635" s="27"/>
      <c r="C635" s="27"/>
      <c r="D635" s="27"/>
      <c r="E635" s="27"/>
      <c r="F635" s="27"/>
      <c r="G635" s="27"/>
      <c r="H635" s="27"/>
      <c r="I635" s="27"/>
      <c r="J635" s="34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spans="1:26" ht="13.5" customHeight="1" x14ac:dyDescent="0.2">
      <c r="A636" s="27"/>
      <c r="B636" s="27"/>
      <c r="C636" s="27"/>
      <c r="D636" s="27"/>
      <c r="E636" s="27"/>
      <c r="F636" s="27"/>
      <c r="G636" s="27"/>
      <c r="H636" s="27"/>
      <c r="I636" s="27"/>
      <c r="J636" s="34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spans="1:26" ht="13.5" customHeight="1" x14ac:dyDescent="0.2">
      <c r="A637" s="27"/>
      <c r="B637" s="27"/>
      <c r="C637" s="27"/>
      <c r="D637" s="27"/>
      <c r="E637" s="27"/>
      <c r="F637" s="27"/>
      <c r="G637" s="27"/>
      <c r="H637" s="27"/>
      <c r="I637" s="27"/>
      <c r="J637" s="34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spans="1:26" ht="13.5" customHeight="1" x14ac:dyDescent="0.2">
      <c r="A638" s="27"/>
      <c r="B638" s="27"/>
      <c r="C638" s="27"/>
      <c r="D638" s="27"/>
      <c r="E638" s="27"/>
      <c r="F638" s="27"/>
      <c r="G638" s="27"/>
      <c r="H638" s="27"/>
      <c r="I638" s="27"/>
      <c r="J638" s="34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spans="1:26" ht="13.5" customHeight="1" x14ac:dyDescent="0.2">
      <c r="A639" s="27"/>
      <c r="B639" s="27"/>
      <c r="C639" s="27"/>
      <c r="D639" s="27"/>
      <c r="E639" s="27"/>
      <c r="F639" s="27"/>
      <c r="G639" s="27"/>
      <c r="H639" s="27"/>
      <c r="I639" s="27"/>
      <c r="J639" s="34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spans="1:26" ht="13.5" customHeight="1" x14ac:dyDescent="0.2">
      <c r="A640" s="27"/>
      <c r="B640" s="27"/>
      <c r="C640" s="27"/>
      <c r="D640" s="27"/>
      <c r="E640" s="27"/>
      <c r="F640" s="27"/>
      <c r="G640" s="27"/>
      <c r="H640" s="27"/>
      <c r="I640" s="27"/>
      <c r="J640" s="34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spans="1:26" ht="13.5" customHeight="1" x14ac:dyDescent="0.2">
      <c r="A641" s="27"/>
      <c r="B641" s="27"/>
      <c r="C641" s="27"/>
      <c r="D641" s="27"/>
      <c r="E641" s="27"/>
      <c r="F641" s="27"/>
      <c r="G641" s="27"/>
      <c r="H641" s="27"/>
      <c r="I641" s="27"/>
      <c r="J641" s="34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spans="1:26" ht="13.5" customHeight="1" x14ac:dyDescent="0.2">
      <c r="A642" s="27"/>
      <c r="B642" s="27"/>
      <c r="C642" s="27"/>
      <c r="D642" s="27"/>
      <c r="E642" s="27"/>
      <c r="F642" s="27"/>
      <c r="G642" s="27"/>
      <c r="H642" s="27"/>
      <c r="I642" s="27"/>
      <c r="J642" s="34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spans="1:26" ht="13.5" customHeight="1" x14ac:dyDescent="0.2">
      <c r="A643" s="27"/>
      <c r="B643" s="27"/>
      <c r="C643" s="27"/>
      <c r="D643" s="27"/>
      <c r="E643" s="27"/>
      <c r="F643" s="27"/>
      <c r="G643" s="27"/>
      <c r="H643" s="27"/>
      <c r="I643" s="27"/>
      <c r="J643" s="34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spans="1:26" ht="13.5" customHeight="1" x14ac:dyDescent="0.2">
      <c r="A644" s="27"/>
      <c r="B644" s="27"/>
      <c r="C644" s="27"/>
      <c r="D644" s="27"/>
      <c r="E644" s="27"/>
      <c r="F644" s="27"/>
      <c r="G644" s="27"/>
      <c r="H644" s="27"/>
      <c r="I644" s="27"/>
      <c r="J644" s="34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spans="1:26" ht="13.5" customHeight="1" x14ac:dyDescent="0.2">
      <c r="A645" s="27"/>
      <c r="B645" s="27"/>
      <c r="C645" s="27"/>
      <c r="D645" s="27"/>
      <c r="E645" s="27"/>
      <c r="F645" s="27"/>
      <c r="G645" s="27"/>
      <c r="H645" s="27"/>
      <c r="I645" s="27"/>
      <c r="J645" s="34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spans="1:26" ht="13.5" customHeight="1" x14ac:dyDescent="0.2">
      <c r="A646" s="27"/>
      <c r="B646" s="27"/>
      <c r="C646" s="27"/>
      <c r="D646" s="27"/>
      <c r="E646" s="27"/>
      <c r="F646" s="27"/>
      <c r="G646" s="27"/>
      <c r="H646" s="27"/>
      <c r="I646" s="27"/>
      <c r="J646" s="34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spans="1:26" ht="13.5" customHeight="1" x14ac:dyDescent="0.2">
      <c r="A647" s="27"/>
      <c r="B647" s="27"/>
      <c r="C647" s="27"/>
      <c r="D647" s="27"/>
      <c r="E647" s="27"/>
      <c r="F647" s="27"/>
      <c r="G647" s="27"/>
      <c r="H647" s="27"/>
      <c r="I647" s="27"/>
      <c r="J647" s="34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spans="1:26" ht="13.5" customHeight="1" x14ac:dyDescent="0.2">
      <c r="A648" s="27"/>
      <c r="B648" s="27"/>
      <c r="C648" s="27"/>
      <c r="D648" s="27"/>
      <c r="E648" s="27"/>
      <c r="F648" s="27"/>
      <c r="G648" s="27"/>
      <c r="H648" s="27"/>
      <c r="I648" s="27"/>
      <c r="J648" s="34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spans="1:26" ht="13.5" customHeight="1" x14ac:dyDescent="0.2">
      <c r="A649" s="27"/>
      <c r="B649" s="27"/>
      <c r="C649" s="27"/>
      <c r="D649" s="27"/>
      <c r="E649" s="27"/>
      <c r="F649" s="27"/>
      <c r="G649" s="27"/>
      <c r="H649" s="27"/>
      <c r="I649" s="27"/>
      <c r="J649" s="34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spans="1:26" ht="13.5" customHeight="1" x14ac:dyDescent="0.2">
      <c r="A650" s="27"/>
      <c r="B650" s="27"/>
      <c r="C650" s="27"/>
      <c r="D650" s="27"/>
      <c r="E650" s="27"/>
      <c r="F650" s="27"/>
      <c r="G650" s="27"/>
      <c r="H650" s="27"/>
      <c r="I650" s="27"/>
      <c r="J650" s="34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spans="1:26" ht="13.5" customHeight="1" x14ac:dyDescent="0.2">
      <c r="A651" s="27"/>
      <c r="B651" s="27"/>
      <c r="C651" s="27"/>
      <c r="D651" s="27"/>
      <c r="E651" s="27"/>
      <c r="F651" s="27"/>
      <c r="G651" s="27"/>
      <c r="H651" s="27"/>
      <c r="I651" s="27"/>
      <c r="J651" s="34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spans="1:26" ht="13.5" customHeight="1" x14ac:dyDescent="0.2">
      <c r="A652" s="27"/>
      <c r="B652" s="27"/>
      <c r="C652" s="27"/>
      <c r="D652" s="27"/>
      <c r="E652" s="27"/>
      <c r="F652" s="27"/>
      <c r="G652" s="27"/>
      <c r="H652" s="27"/>
      <c r="I652" s="27"/>
      <c r="J652" s="34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spans="1:26" ht="13.5" customHeight="1" x14ac:dyDescent="0.2">
      <c r="A653" s="27"/>
      <c r="B653" s="27"/>
      <c r="C653" s="27"/>
      <c r="D653" s="27"/>
      <c r="E653" s="27"/>
      <c r="F653" s="27"/>
      <c r="G653" s="27"/>
      <c r="H653" s="27"/>
      <c r="I653" s="27"/>
      <c r="J653" s="34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spans="1:26" ht="13.5" customHeight="1" x14ac:dyDescent="0.2">
      <c r="A654" s="27"/>
      <c r="B654" s="27"/>
      <c r="C654" s="27"/>
      <c r="D654" s="27"/>
      <c r="E654" s="27"/>
      <c r="F654" s="27"/>
      <c r="G654" s="27"/>
      <c r="H654" s="27"/>
      <c r="I654" s="27"/>
      <c r="J654" s="34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spans="1:26" ht="13.5" customHeight="1" x14ac:dyDescent="0.2">
      <c r="A655" s="27"/>
      <c r="B655" s="27"/>
      <c r="C655" s="27"/>
      <c r="D655" s="27"/>
      <c r="E655" s="27"/>
      <c r="F655" s="27"/>
      <c r="G655" s="27"/>
      <c r="H655" s="27"/>
      <c r="I655" s="27"/>
      <c r="J655" s="34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spans="1:26" ht="13.5" customHeight="1" x14ac:dyDescent="0.2">
      <c r="A656" s="27"/>
      <c r="B656" s="27"/>
      <c r="C656" s="27"/>
      <c r="D656" s="27"/>
      <c r="E656" s="27"/>
      <c r="F656" s="27"/>
      <c r="G656" s="27"/>
      <c r="H656" s="27"/>
      <c r="I656" s="27"/>
      <c r="J656" s="34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spans="1:26" ht="13.5" customHeight="1" x14ac:dyDescent="0.2">
      <c r="A657" s="27"/>
      <c r="B657" s="27"/>
      <c r="C657" s="27"/>
      <c r="D657" s="27"/>
      <c r="E657" s="27"/>
      <c r="F657" s="27"/>
      <c r="G657" s="27"/>
      <c r="H657" s="27"/>
      <c r="I657" s="27"/>
      <c r="J657" s="34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spans="1:26" ht="13.5" customHeight="1" x14ac:dyDescent="0.2">
      <c r="A658" s="27"/>
      <c r="B658" s="27"/>
      <c r="C658" s="27"/>
      <c r="D658" s="27"/>
      <c r="E658" s="27"/>
      <c r="F658" s="27"/>
      <c r="G658" s="27"/>
      <c r="H658" s="27"/>
      <c r="I658" s="27"/>
      <c r="J658" s="34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spans="1:26" ht="13.5" customHeight="1" x14ac:dyDescent="0.2">
      <c r="A659" s="27"/>
      <c r="B659" s="27"/>
      <c r="C659" s="27"/>
      <c r="D659" s="27"/>
      <c r="E659" s="27"/>
      <c r="F659" s="27"/>
      <c r="G659" s="27"/>
      <c r="H659" s="27"/>
      <c r="I659" s="27"/>
      <c r="J659" s="34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spans="1:26" ht="13.5" customHeight="1" x14ac:dyDescent="0.2">
      <c r="A660" s="27"/>
      <c r="B660" s="27"/>
      <c r="C660" s="27"/>
      <c r="D660" s="27"/>
      <c r="E660" s="27"/>
      <c r="F660" s="27"/>
      <c r="G660" s="27"/>
      <c r="H660" s="27"/>
      <c r="I660" s="27"/>
      <c r="J660" s="34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spans="1:26" ht="13.5" customHeight="1" x14ac:dyDescent="0.2">
      <c r="A661" s="27"/>
      <c r="B661" s="27"/>
      <c r="C661" s="27"/>
      <c r="D661" s="27"/>
      <c r="E661" s="27"/>
      <c r="F661" s="27"/>
      <c r="G661" s="27"/>
      <c r="H661" s="27"/>
      <c r="I661" s="27"/>
      <c r="J661" s="34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spans="1:26" ht="13.5" customHeight="1" x14ac:dyDescent="0.2">
      <c r="A662" s="27"/>
      <c r="B662" s="27"/>
      <c r="C662" s="27"/>
      <c r="D662" s="27"/>
      <c r="E662" s="27"/>
      <c r="F662" s="27"/>
      <c r="G662" s="27"/>
      <c r="H662" s="27"/>
      <c r="I662" s="27"/>
      <c r="J662" s="34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spans="1:26" ht="13.5" customHeight="1" x14ac:dyDescent="0.2">
      <c r="A663" s="27"/>
      <c r="B663" s="27"/>
      <c r="C663" s="27"/>
      <c r="D663" s="27"/>
      <c r="E663" s="27"/>
      <c r="F663" s="27"/>
      <c r="G663" s="27"/>
      <c r="H663" s="27"/>
      <c r="I663" s="27"/>
      <c r="J663" s="34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spans="1:26" ht="13.5" customHeight="1" x14ac:dyDescent="0.2">
      <c r="A664" s="27"/>
      <c r="B664" s="27"/>
      <c r="C664" s="27"/>
      <c r="D664" s="27"/>
      <c r="E664" s="27"/>
      <c r="F664" s="27"/>
      <c r="G664" s="27"/>
      <c r="H664" s="27"/>
      <c r="I664" s="27"/>
      <c r="J664" s="34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spans="1:26" ht="13.5" customHeight="1" x14ac:dyDescent="0.2">
      <c r="A665" s="27"/>
      <c r="B665" s="27"/>
      <c r="C665" s="27"/>
      <c r="D665" s="27"/>
      <c r="E665" s="27"/>
      <c r="F665" s="27"/>
      <c r="G665" s="27"/>
      <c r="H665" s="27"/>
      <c r="I665" s="27"/>
      <c r="J665" s="34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spans="1:26" ht="13.5" customHeight="1" x14ac:dyDescent="0.2">
      <c r="A666" s="27"/>
      <c r="B666" s="27"/>
      <c r="C666" s="27"/>
      <c r="D666" s="27"/>
      <c r="E666" s="27"/>
      <c r="F666" s="27"/>
      <c r="G666" s="27"/>
      <c r="H666" s="27"/>
      <c r="I666" s="27"/>
      <c r="J666" s="34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spans="1:26" ht="13.5" customHeight="1" x14ac:dyDescent="0.2">
      <c r="A667" s="27"/>
      <c r="B667" s="27"/>
      <c r="C667" s="27"/>
      <c r="D667" s="27"/>
      <c r="E667" s="27"/>
      <c r="F667" s="27"/>
      <c r="G667" s="27"/>
      <c r="H667" s="27"/>
      <c r="I667" s="27"/>
      <c r="J667" s="34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spans="1:26" ht="13.5" customHeight="1" x14ac:dyDescent="0.2">
      <c r="A668" s="27"/>
      <c r="B668" s="27"/>
      <c r="C668" s="27"/>
      <c r="D668" s="27"/>
      <c r="E668" s="27"/>
      <c r="F668" s="27"/>
      <c r="G668" s="27"/>
      <c r="H668" s="27"/>
      <c r="I668" s="27"/>
      <c r="J668" s="34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spans="1:26" ht="13.5" customHeight="1" x14ac:dyDescent="0.2">
      <c r="A669" s="27"/>
      <c r="B669" s="27"/>
      <c r="C669" s="27"/>
      <c r="D669" s="27"/>
      <c r="E669" s="27"/>
      <c r="F669" s="27"/>
      <c r="G669" s="27"/>
      <c r="H669" s="27"/>
      <c r="I669" s="27"/>
      <c r="J669" s="34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spans="1:26" ht="13.5" customHeight="1" x14ac:dyDescent="0.2">
      <c r="A670" s="27"/>
      <c r="B670" s="27"/>
      <c r="C670" s="27"/>
      <c r="D670" s="27"/>
      <c r="E670" s="27"/>
      <c r="F670" s="27"/>
      <c r="G670" s="27"/>
      <c r="H670" s="27"/>
      <c r="I670" s="27"/>
      <c r="J670" s="34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spans="1:26" ht="13.5" customHeight="1" x14ac:dyDescent="0.2">
      <c r="A671" s="27"/>
      <c r="B671" s="27"/>
      <c r="C671" s="27"/>
      <c r="D671" s="27"/>
      <c r="E671" s="27"/>
      <c r="F671" s="27"/>
      <c r="G671" s="27"/>
      <c r="H671" s="27"/>
      <c r="I671" s="27"/>
      <c r="J671" s="34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spans="1:26" ht="13.5" customHeight="1" x14ac:dyDescent="0.2">
      <c r="A672" s="27"/>
      <c r="B672" s="27"/>
      <c r="C672" s="27"/>
      <c r="D672" s="27"/>
      <c r="E672" s="27"/>
      <c r="F672" s="27"/>
      <c r="G672" s="27"/>
      <c r="H672" s="27"/>
      <c r="I672" s="27"/>
      <c r="J672" s="34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spans="1:26" ht="13.5" customHeight="1" x14ac:dyDescent="0.2">
      <c r="A673" s="27"/>
      <c r="B673" s="27"/>
      <c r="C673" s="27"/>
      <c r="D673" s="27"/>
      <c r="E673" s="27"/>
      <c r="F673" s="27"/>
      <c r="G673" s="27"/>
      <c r="H673" s="27"/>
      <c r="I673" s="27"/>
      <c r="J673" s="34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spans="1:26" ht="13.5" customHeight="1" x14ac:dyDescent="0.2">
      <c r="A674" s="27"/>
      <c r="B674" s="27"/>
      <c r="C674" s="27"/>
      <c r="D674" s="27"/>
      <c r="E674" s="27"/>
      <c r="F674" s="27"/>
      <c r="G674" s="27"/>
      <c r="H674" s="27"/>
      <c r="I674" s="27"/>
      <c r="J674" s="34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spans="1:26" ht="13.5" customHeight="1" x14ac:dyDescent="0.2">
      <c r="A675" s="27"/>
      <c r="B675" s="27"/>
      <c r="C675" s="27"/>
      <c r="D675" s="27"/>
      <c r="E675" s="27"/>
      <c r="F675" s="27"/>
      <c r="G675" s="27"/>
      <c r="H675" s="27"/>
      <c r="I675" s="27"/>
      <c r="J675" s="34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spans="1:26" ht="13.5" customHeight="1" x14ac:dyDescent="0.2">
      <c r="A676" s="27"/>
      <c r="B676" s="27"/>
      <c r="C676" s="27"/>
      <c r="D676" s="27"/>
      <c r="E676" s="27"/>
      <c r="F676" s="27"/>
      <c r="G676" s="27"/>
      <c r="H676" s="27"/>
      <c r="I676" s="27"/>
      <c r="J676" s="34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spans="1:26" ht="13.5" customHeight="1" x14ac:dyDescent="0.2">
      <c r="A677" s="27"/>
      <c r="B677" s="27"/>
      <c r="C677" s="27"/>
      <c r="D677" s="27"/>
      <c r="E677" s="27"/>
      <c r="F677" s="27"/>
      <c r="G677" s="27"/>
      <c r="H677" s="27"/>
      <c r="I677" s="27"/>
      <c r="J677" s="34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spans="1:26" ht="13.5" customHeight="1" x14ac:dyDescent="0.2">
      <c r="A678" s="27"/>
      <c r="B678" s="27"/>
      <c r="C678" s="27"/>
      <c r="D678" s="27"/>
      <c r="E678" s="27"/>
      <c r="F678" s="27"/>
      <c r="G678" s="27"/>
      <c r="H678" s="27"/>
      <c r="I678" s="27"/>
      <c r="J678" s="34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spans="1:26" ht="13.5" customHeight="1" x14ac:dyDescent="0.2">
      <c r="A679" s="27"/>
      <c r="B679" s="27"/>
      <c r="C679" s="27"/>
      <c r="D679" s="27"/>
      <c r="E679" s="27"/>
      <c r="F679" s="27"/>
      <c r="G679" s="27"/>
      <c r="H679" s="27"/>
      <c r="I679" s="27"/>
      <c r="J679" s="34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spans="1:26" ht="13.5" customHeight="1" x14ac:dyDescent="0.2">
      <c r="A680" s="27"/>
      <c r="B680" s="27"/>
      <c r="C680" s="27"/>
      <c r="D680" s="27"/>
      <c r="E680" s="27"/>
      <c r="F680" s="27"/>
      <c r="G680" s="27"/>
      <c r="H680" s="27"/>
      <c r="I680" s="27"/>
      <c r="J680" s="34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spans="1:26" ht="13.5" customHeight="1" x14ac:dyDescent="0.2">
      <c r="A681" s="27"/>
      <c r="B681" s="27"/>
      <c r="C681" s="27"/>
      <c r="D681" s="27"/>
      <c r="E681" s="27"/>
      <c r="F681" s="27"/>
      <c r="G681" s="27"/>
      <c r="H681" s="27"/>
      <c r="I681" s="27"/>
      <c r="J681" s="34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spans="1:26" ht="13.5" customHeight="1" x14ac:dyDescent="0.2">
      <c r="A682" s="27"/>
      <c r="B682" s="27"/>
      <c r="C682" s="27"/>
      <c r="D682" s="27"/>
      <c r="E682" s="27"/>
      <c r="F682" s="27"/>
      <c r="G682" s="27"/>
      <c r="H682" s="27"/>
      <c r="I682" s="27"/>
      <c r="J682" s="34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spans="1:26" ht="13.5" customHeight="1" x14ac:dyDescent="0.2">
      <c r="A683" s="27"/>
      <c r="B683" s="27"/>
      <c r="C683" s="27"/>
      <c r="D683" s="27"/>
      <c r="E683" s="27"/>
      <c r="F683" s="27"/>
      <c r="G683" s="27"/>
      <c r="H683" s="27"/>
      <c r="I683" s="27"/>
      <c r="J683" s="34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spans="1:26" ht="13.5" customHeight="1" x14ac:dyDescent="0.2">
      <c r="A684" s="27"/>
      <c r="B684" s="27"/>
      <c r="C684" s="27"/>
      <c r="D684" s="27"/>
      <c r="E684" s="27"/>
      <c r="F684" s="27"/>
      <c r="G684" s="27"/>
      <c r="H684" s="27"/>
      <c r="I684" s="27"/>
      <c r="J684" s="34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spans="1:26" ht="13.5" customHeight="1" x14ac:dyDescent="0.2">
      <c r="A685" s="27"/>
      <c r="B685" s="27"/>
      <c r="C685" s="27"/>
      <c r="D685" s="27"/>
      <c r="E685" s="27"/>
      <c r="F685" s="27"/>
      <c r="G685" s="27"/>
      <c r="H685" s="27"/>
      <c r="I685" s="27"/>
      <c r="J685" s="34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spans="1:26" ht="13.5" customHeight="1" x14ac:dyDescent="0.2">
      <c r="A686" s="27"/>
      <c r="B686" s="27"/>
      <c r="C686" s="27"/>
      <c r="D686" s="27"/>
      <c r="E686" s="27"/>
      <c r="F686" s="27"/>
      <c r="G686" s="27"/>
      <c r="H686" s="27"/>
      <c r="I686" s="27"/>
      <c r="J686" s="34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spans="1:26" ht="13.5" customHeight="1" x14ac:dyDescent="0.2">
      <c r="A687" s="27"/>
      <c r="B687" s="27"/>
      <c r="C687" s="27"/>
      <c r="D687" s="27"/>
      <c r="E687" s="27"/>
      <c r="F687" s="27"/>
      <c r="G687" s="27"/>
      <c r="H687" s="27"/>
      <c r="I687" s="27"/>
      <c r="J687" s="34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spans="1:26" ht="13.5" customHeight="1" x14ac:dyDescent="0.2">
      <c r="A688" s="27"/>
      <c r="B688" s="27"/>
      <c r="C688" s="27"/>
      <c r="D688" s="27"/>
      <c r="E688" s="27"/>
      <c r="F688" s="27"/>
      <c r="G688" s="27"/>
      <c r="H688" s="27"/>
      <c r="I688" s="27"/>
      <c r="J688" s="34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spans="1:26" ht="13.5" customHeight="1" x14ac:dyDescent="0.2">
      <c r="A689" s="27"/>
      <c r="B689" s="27"/>
      <c r="C689" s="27"/>
      <c r="D689" s="27"/>
      <c r="E689" s="27"/>
      <c r="F689" s="27"/>
      <c r="G689" s="27"/>
      <c r="H689" s="27"/>
      <c r="I689" s="27"/>
      <c r="J689" s="34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spans="1:26" ht="13.5" customHeight="1" x14ac:dyDescent="0.2">
      <c r="A690" s="27"/>
      <c r="B690" s="27"/>
      <c r="C690" s="27"/>
      <c r="D690" s="27"/>
      <c r="E690" s="27"/>
      <c r="F690" s="27"/>
      <c r="G690" s="27"/>
      <c r="H690" s="27"/>
      <c r="I690" s="27"/>
      <c r="J690" s="34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spans="1:26" ht="13.5" customHeight="1" x14ac:dyDescent="0.2">
      <c r="A691" s="27"/>
      <c r="B691" s="27"/>
      <c r="C691" s="27"/>
      <c r="D691" s="27"/>
      <c r="E691" s="27"/>
      <c r="F691" s="27"/>
      <c r="G691" s="27"/>
      <c r="H691" s="27"/>
      <c r="I691" s="27"/>
      <c r="J691" s="34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spans="1:26" ht="13.5" customHeight="1" x14ac:dyDescent="0.2">
      <c r="A692" s="27"/>
      <c r="B692" s="27"/>
      <c r="C692" s="27"/>
      <c r="D692" s="27"/>
      <c r="E692" s="27"/>
      <c r="F692" s="27"/>
      <c r="G692" s="27"/>
      <c r="H692" s="27"/>
      <c r="I692" s="27"/>
      <c r="J692" s="34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spans="1:26" ht="13.5" customHeight="1" x14ac:dyDescent="0.2">
      <c r="A693" s="27"/>
      <c r="B693" s="27"/>
      <c r="C693" s="27"/>
      <c r="D693" s="27"/>
      <c r="E693" s="27"/>
      <c r="F693" s="27"/>
      <c r="G693" s="27"/>
      <c r="H693" s="27"/>
      <c r="I693" s="27"/>
      <c r="J693" s="34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spans="1:26" ht="13.5" customHeight="1" x14ac:dyDescent="0.2">
      <c r="A694" s="27"/>
      <c r="B694" s="27"/>
      <c r="C694" s="27"/>
      <c r="D694" s="27"/>
      <c r="E694" s="27"/>
      <c r="F694" s="27"/>
      <c r="G694" s="27"/>
      <c r="H694" s="27"/>
      <c r="I694" s="27"/>
      <c r="J694" s="34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spans="1:26" ht="13.5" customHeight="1" x14ac:dyDescent="0.2">
      <c r="A695" s="27"/>
      <c r="B695" s="27"/>
      <c r="C695" s="27"/>
      <c r="D695" s="27"/>
      <c r="E695" s="27"/>
      <c r="F695" s="27"/>
      <c r="G695" s="27"/>
      <c r="H695" s="27"/>
      <c r="I695" s="27"/>
      <c r="J695" s="34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spans="1:26" ht="13.5" customHeight="1" x14ac:dyDescent="0.2">
      <c r="A696" s="27"/>
      <c r="B696" s="27"/>
      <c r="C696" s="27"/>
      <c r="D696" s="27"/>
      <c r="E696" s="27"/>
      <c r="F696" s="27"/>
      <c r="G696" s="27"/>
      <c r="H696" s="27"/>
      <c r="I696" s="27"/>
      <c r="J696" s="34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spans="1:26" ht="13.5" customHeight="1" x14ac:dyDescent="0.2">
      <c r="A697" s="27"/>
      <c r="B697" s="27"/>
      <c r="C697" s="27"/>
      <c r="D697" s="27"/>
      <c r="E697" s="27"/>
      <c r="F697" s="27"/>
      <c r="G697" s="27"/>
      <c r="H697" s="27"/>
      <c r="I697" s="27"/>
      <c r="J697" s="34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spans="1:26" ht="13.5" customHeight="1" x14ac:dyDescent="0.2">
      <c r="A698" s="27"/>
      <c r="B698" s="27"/>
      <c r="C698" s="27"/>
      <c r="D698" s="27"/>
      <c r="E698" s="27"/>
      <c r="F698" s="27"/>
      <c r="G698" s="27"/>
      <c r="H698" s="27"/>
      <c r="I698" s="27"/>
      <c r="J698" s="34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spans="1:26" ht="13.5" customHeight="1" x14ac:dyDescent="0.2">
      <c r="A699" s="27"/>
      <c r="B699" s="27"/>
      <c r="C699" s="27"/>
      <c r="D699" s="27"/>
      <c r="E699" s="27"/>
      <c r="F699" s="27"/>
      <c r="G699" s="27"/>
      <c r="H699" s="27"/>
      <c r="I699" s="27"/>
      <c r="J699" s="34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spans="1:26" ht="13.5" customHeight="1" x14ac:dyDescent="0.2">
      <c r="A700" s="27"/>
      <c r="B700" s="27"/>
      <c r="C700" s="27"/>
      <c r="D700" s="27"/>
      <c r="E700" s="27"/>
      <c r="F700" s="27"/>
      <c r="G700" s="27"/>
      <c r="H700" s="27"/>
      <c r="I700" s="27"/>
      <c r="J700" s="34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spans="1:26" ht="13.5" customHeight="1" x14ac:dyDescent="0.2">
      <c r="A701" s="27"/>
      <c r="B701" s="27"/>
      <c r="C701" s="27"/>
      <c r="D701" s="27"/>
      <c r="E701" s="27"/>
      <c r="F701" s="27"/>
      <c r="G701" s="27"/>
      <c r="H701" s="27"/>
      <c r="I701" s="27"/>
      <c r="J701" s="34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spans="1:26" ht="13.5" customHeight="1" x14ac:dyDescent="0.2">
      <c r="A702" s="27"/>
      <c r="B702" s="27"/>
      <c r="C702" s="27"/>
      <c r="D702" s="27"/>
      <c r="E702" s="27"/>
      <c r="F702" s="27"/>
      <c r="G702" s="27"/>
      <c r="H702" s="27"/>
      <c r="I702" s="27"/>
      <c r="J702" s="34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spans="1:26" ht="13.5" customHeight="1" x14ac:dyDescent="0.2">
      <c r="A703" s="27"/>
      <c r="B703" s="27"/>
      <c r="C703" s="27"/>
      <c r="D703" s="27"/>
      <c r="E703" s="27"/>
      <c r="F703" s="27"/>
      <c r="G703" s="27"/>
      <c r="H703" s="27"/>
      <c r="I703" s="27"/>
      <c r="J703" s="34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spans="1:26" ht="13.5" customHeight="1" x14ac:dyDescent="0.2">
      <c r="A704" s="27"/>
      <c r="B704" s="27"/>
      <c r="C704" s="27"/>
      <c r="D704" s="27"/>
      <c r="E704" s="27"/>
      <c r="F704" s="27"/>
      <c r="G704" s="27"/>
      <c r="H704" s="27"/>
      <c r="I704" s="27"/>
      <c r="J704" s="34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spans="1:26" ht="13.5" customHeight="1" x14ac:dyDescent="0.2">
      <c r="A705" s="27"/>
      <c r="B705" s="27"/>
      <c r="C705" s="27"/>
      <c r="D705" s="27"/>
      <c r="E705" s="27"/>
      <c r="F705" s="27"/>
      <c r="G705" s="27"/>
      <c r="H705" s="27"/>
      <c r="I705" s="27"/>
      <c r="J705" s="34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spans="1:26" ht="13.5" customHeight="1" x14ac:dyDescent="0.2">
      <c r="A706" s="27"/>
      <c r="B706" s="27"/>
      <c r="C706" s="27"/>
      <c r="D706" s="27"/>
      <c r="E706" s="27"/>
      <c r="F706" s="27"/>
      <c r="G706" s="27"/>
      <c r="H706" s="27"/>
      <c r="I706" s="27"/>
      <c r="J706" s="34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spans="1:26" ht="13.5" customHeight="1" x14ac:dyDescent="0.2">
      <c r="A707" s="27"/>
      <c r="B707" s="27"/>
      <c r="C707" s="27"/>
      <c r="D707" s="27"/>
      <c r="E707" s="27"/>
      <c r="F707" s="27"/>
      <c r="G707" s="27"/>
      <c r="H707" s="27"/>
      <c r="I707" s="27"/>
      <c r="J707" s="34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spans="1:26" ht="13.5" customHeight="1" x14ac:dyDescent="0.2">
      <c r="A708" s="27"/>
      <c r="B708" s="27"/>
      <c r="C708" s="27"/>
      <c r="D708" s="27"/>
      <c r="E708" s="27"/>
      <c r="F708" s="27"/>
      <c r="G708" s="27"/>
      <c r="H708" s="27"/>
      <c r="I708" s="27"/>
      <c r="J708" s="34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spans="1:26" ht="13.5" customHeight="1" x14ac:dyDescent="0.2">
      <c r="A709" s="27"/>
      <c r="B709" s="27"/>
      <c r="C709" s="27"/>
      <c r="D709" s="27"/>
      <c r="E709" s="27"/>
      <c r="F709" s="27"/>
      <c r="G709" s="27"/>
      <c r="H709" s="27"/>
      <c r="I709" s="27"/>
      <c r="J709" s="34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spans="1:26" ht="13.5" customHeight="1" x14ac:dyDescent="0.2">
      <c r="A710" s="27"/>
      <c r="B710" s="27"/>
      <c r="C710" s="27"/>
      <c r="D710" s="27"/>
      <c r="E710" s="27"/>
      <c r="F710" s="27"/>
      <c r="G710" s="27"/>
      <c r="H710" s="27"/>
      <c r="I710" s="27"/>
      <c r="J710" s="34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spans="1:26" ht="13.5" customHeight="1" x14ac:dyDescent="0.2">
      <c r="A711" s="27"/>
      <c r="B711" s="27"/>
      <c r="C711" s="27"/>
      <c r="D711" s="27"/>
      <c r="E711" s="27"/>
      <c r="F711" s="27"/>
      <c r="G711" s="27"/>
      <c r="H711" s="27"/>
      <c r="I711" s="27"/>
      <c r="J711" s="34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spans="1:26" ht="13.5" customHeight="1" x14ac:dyDescent="0.2">
      <c r="A712" s="27"/>
      <c r="B712" s="27"/>
      <c r="C712" s="27"/>
      <c r="D712" s="27"/>
      <c r="E712" s="27"/>
      <c r="F712" s="27"/>
      <c r="G712" s="27"/>
      <c r="H712" s="27"/>
      <c r="I712" s="27"/>
      <c r="J712" s="34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spans="1:26" ht="13.5" customHeight="1" x14ac:dyDescent="0.2">
      <c r="A713" s="27"/>
      <c r="B713" s="27"/>
      <c r="C713" s="27"/>
      <c r="D713" s="27"/>
      <c r="E713" s="27"/>
      <c r="F713" s="27"/>
      <c r="G713" s="27"/>
      <c r="H713" s="27"/>
      <c r="I713" s="27"/>
      <c r="J713" s="34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spans="1:26" ht="13.5" customHeight="1" x14ac:dyDescent="0.2">
      <c r="A714" s="27"/>
      <c r="B714" s="27"/>
      <c r="C714" s="27"/>
      <c r="D714" s="27"/>
      <c r="E714" s="27"/>
      <c r="F714" s="27"/>
      <c r="G714" s="27"/>
      <c r="H714" s="27"/>
      <c r="I714" s="27"/>
      <c r="J714" s="34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spans="1:26" ht="13.5" customHeight="1" x14ac:dyDescent="0.2">
      <c r="A715" s="27"/>
      <c r="B715" s="27"/>
      <c r="C715" s="27"/>
      <c r="D715" s="27"/>
      <c r="E715" s="27"/>
      <c r="F715" s="27"/>
      <c r="G715" s="27"/>
      <c r="H715" s="27"/>
      <c r="I715" s="27"/>
      <c r="J715" s="34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spans="1:26" ht="13.5" customHeight="1" x14ac:dyDescent="0.2">
      <c r="A716" s="27"/>
      <c r="B716" s="27"/>
      <c r="C716" s="27"/>
      <c r="D716" s="27"/>
      <c r="E716" s="27"/>
      <c r="F716" s="27"/>
      <c r="G716" s="27"/>
      <c r="H716" s="27"/>
      <c r="I716" s="27"/>
      <c r="J716" s="34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spans="1:26" ht="13.5" customHeight="1" x14ac:dyDescent="0.2">
      <c r="A717" s="27"/>
      <c r="B717" s="27"/>
      <c r="C717" s="27"/>
      <c r="D717" s="27"/>
      <c r="E717" s="27"/>
      <c r="F717" s="27"/>
      <c r="G717" s="27"/>
      <c r="H717" s="27"/>
      <c r="I717" s="27"/>
      <c r="J717" s="34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spans="1:26" ht="13.5" customHeight="1" x14ac:dyDescent="0.2">
      <c r="A718" s="27"/>
      <c r="B718" s="27"/>
      <c r="C718" s="27"/>
      <c r="D718" s="27"/>
      <c r="E718" s="27"/>
      <c r="F718" s="27"/>
      <c r="G718" s="27"/>
      <c r="H718" s="27"/>
      <c r="I718" s="27"/>
      <c r="J718" s="34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spans="1:26" ht="13.5" customHeight="1" x14ac:dyDescent="0.2">
      <c r="A719" s="27"/>
      <c r="B719" s="27"/>
      <c r="C719" s="27"/>
      <c r="D719" s="27"/>
      <c r="E719" s="27"/>
      <c r="F719" s="27"/>
      <c r="G719" s="27"/>
      <c r="H719" s="27"/>
      <c r="I719" s="27"/>
      <c r="J719" s="34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spans="1:26" ht="13.5" customHeight="1" x14ac:dyDescent="0.2">
      <c r="A720" s="27"/>
      <c r="B720" s="27"/>
      <c r="C720" s="27"/>
      <c r="D720" s="27"/>
      <c r="E720" s="27"/>
      <c r="F720" s="27"/>
      <c r="G720" s="27"/>
      <c r="H720" s="27"/>
      <c r="I720" s="27"/>
      <c r="J720" s="34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spans="1:26" ht="13.5" customHeight="1" x14ac:dyDescent="0.2">
      <c r="A721" s="27"/>
      <c r="B721" s="27"/>
      <c r="C721" s="27"/>
      <c r="D721" s="27"/>
      <c r="E721" s="27"/>
      <c r="F721" s="27"/>
      <c r="G721" s="27"/>
      <c r="H721" s="27"/>
      <c r="I721" s="27"/>
      <c r="J721" s="34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spans="1:26" ht="13.5" customHeight="1" x14ac:dyDescent="0.2">
      <c r="A722" s="27"/>
      <c r="B722" s="27"/>
      <c r="C722" s="27"/>
      <c r="D722" s="27"/>
      <c r="E722" s="27"/>
      <c r="F722" s="27"/>
      <c r="G722" s="27"/>
      <c r="H722" s="27"/>
      <c r="I722" s="27"/>
      <c r="J722" s="34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spans="1:26" ht="13.5" customHeight="1" x14ac:dyDescent="0.2">
      <c r="A723" s="27"/>
      <c r="B723" s="27"/>
      <c r="C723" s="27"/>
      <c r="D723" s="27"/>
      <c r="E723" s="27"/>
      <c r="F723" s="27"/>
      <c r="G723" s="27"/>
      <c r="H723" s="27"/>
      <c r="I723" s="27"/>
      <c r="J723" s="34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spans="1:26" ht="13.5" customHeight="1" x14ac:dyDescent="0.2">
      <c r="A724" s="27"/>
      <c r="B724" s="27"/>
      <c r="C724" s="27"/>
      <c r="D724" s="27"/>
      <c r="E724" s="27"/>
      <c r="F724" s="27"/>
      <c r="G724" s="27"/>
      <c r="H724" s="27"/>
      <c r="I724" s="27"/>
      <c r="J724" s="34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spans="1:26" ht="13.5" customHeight="1" x14ac:dyDescent="0.2">
      <c r="A725" s="27"/>
      <c r="B725" s="27"/>
      <c r="C725" s="27"/>
      <c r="D725" s="27"/>
      <c r="E725" s="27"/>
      <c r="F725" s="27"/>
      <c r="G725" s="27"/>
      <c r="H725" s="27"/>
      <c r="I725" s="27"/>
      <c r="J725" s="34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spans="1:26" ht="13.5" customHeight="1" x14ac:dyDescent="0.2">
      <c r="A726" s="27"/>
      <c r="B726" s="27"/>
      <c r="C726" s="27"/>
      <c r="D726" s="27"/>
      <c r="E726" s="27"/>
      <c r="F726" s="27"/>
      <c r="G726" s="27"/>
      <c r="H726" s="27"/>
      <c r="I726" s="27"/>
      <c r="J726" s="34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spans="1:26" ht="13.5" customHeight="1" x14ac:dyDescent="0.2">
      <c r="A727" s="27"/>
      <c r="B727" s="27"/>
      <c r="C727" s="27"/>
      <c r="D727" s="27"/>
      <c r="E727" s="27"/>
      <c r="F727" s="27"/>
      <c r="G727" s="27"/>
      <c r="H727" s="27"/>
      <c r="I727" s="27"/>
      <c r="J727" s="34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spans="1:26" ht="13.5" customHeight="1" x14ac:dyDescent="0.2">
      <c r="A728" s="27"/>
      <c r="B728" s="27"/>
      <c r="C728" s="27"/>
      <c r="D728" s="27"/>
      <c r="E728" s="27"/>
      <c r="F728" s="27"/>
      <c r="G728" s="27"/>
      <c r="H728" s="27"/>
      <c r="I728" s="27"/>
      <c r="J728" s="34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spans="1:26" ht="13.5" customHeight="1" x14ac:dyDescent="0.2">
      <c r="A729" s="27"/>
      <c r="B729" s="27"/>
      <c r="C729" s="27"/>
      <c r="D729" s="27"/>
      <c r="E729" s="27"/>
      <c r="F729" s="27"/>
      <c r="G729" s="27"/>
      <c r="H729" s="27"/>
      <c r="I729" s="27"/>
      <c r="J729" s="34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spans="1:26" ht="13.5" customHeight="1" x14ac:dyDescent="0.2">
      <c r="A730" s="27"/>
      <c r="B730" s="27"/>
      <c r="C730" s="27"/>
      <c r="D730" s="27"/>
      <c r="E730" s="27"/>
      <c r="F730" s="27"/>
      <c r="G730" s="27"/>
      <c r="H730" s="27"/>
      <c r="I730" s="27"/>
      <c r="J730" s="34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spans="1:26" ht="13.5" customHeight="1" x14ac:dyDescent="0.2">
      <c r="A731" s="27"/>
      <c r="B731" s="27"/>
      <c r="C731" s="27"/>
      <c r="D731" s="27"/>
      <c r="E731" s="27"/>
      <c r="F731" s="27"/>
      <c r="G731" s="27"/>
      <c r="H731" s="27"/>
      <c r="I731" s="27"/>
      <c r="J731" s="34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spans="1:26" ht="13.5" customHeight="1" x14ac:dyDescent="0.2">
      <c r="A732" s="27"/>
      <c r="B732" s="27"/>
      <c r="C732" s="27"/>
      <c r="D732" s="27"/>
      <c r="E732" s="27"/>
      <c r="F732" s="27"/>
      <c r="G732" s="27"/>
      <c r="H732" s="27"/>
      <c r="I732" s="27"/>
      <c r="J732" s="34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spans="1:26" ht="13.5" customHeight="1" x14ac:dyDescent="0.2">
      <c r="A733" s="27"/>
      <c r="B733" s="27"/>
      <c r="C733" s="27"/>
      <c r="D733" s="27"/>
      <c r="E733" s="27"/>
      <c r="F733" s="27"/>
      <c r="G733" s="27"/>
      <c r="H733" s="27"/>
      <c r="I733" s="27"/>
      <c r="J733" s="34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spans="1:26" ht="13.5" customHeight="1" x14ac:dyDescent="0.2">
      <c r="A734" s="27"/>
      <c r="B734" s="27"/>
      <c r="C734" s="27"/>
      <c r="D734" s="27"/>
      <c r="E734" s="27"/>
      <c r="F734" s="27"/>
      <c r="G734" s="27"/>
      <c r="H734" s="27"/>
      <c r="I734" s="27"/>
      <c r="J734" s="34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spans="1:26" ht="13.5" customHeight="1" x14ac:dyDescent="0.2">
      <c r="A735" s="27"/>
      <c r="B735" s="27"/>
      <c r="C735" s="27"/>
      <c r="D735" s="27"/>
      <c r="E735" s="27"/>
      <c r="F735" s="27"/>
      <c r="G735" s="27"/>
      <c r="H735" s="27"/>
      <c r="I735" s="27"/>
      <c r="J735" s="34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spans="1:26" ht="13.5" customHeight="1" x14ac:dyDescent="0.2">
      <c r="A736" s="27"/>
      <c r="B736" s="27"/>
      <c r="C736" s="27"/>
      <c r="D736" s="27"/>
      <c r="E736" s="27"/>
      <c r="F736" s="27"/>
      <c r="G736" s="27"/>
      <c r="H736" s="27"/>
      <c r="I736" s="27"/>
      <c r="J736" s="34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spans="1:26" ht="13.5" customHeight="1" x14ac:dyDescent="0.2">
      <c r="A737" s="27"/>
      <c r="B737" s="27"/>
      <c r="C737" s="27"/>
      <c r="D737" s="27"/>
      <c r="E737" s="27"/>
      <c r="F737" s="27"/>
      <c r="G737" s="27"/>
      <c r="H737" s="27"/>
      <c r="I737" s="27"/>
      <c r="J737" s="34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spans="1:26" ht="13.5" customHeight="1" x14ac:dyDescent="0.2">
      <c r="A738" s="27"/>
      <c r="B738" s="27"/>
      <c r="C738" s="27"/>
      <c r="D738" s="27"/>
      <c r="E738" s="27"/>
      <c r="F738" s="27"/>
      <c r="G738" s="27"/>
      <c r="H738" s="27"/>
      <c r="I738" s="27"/>
      <c r="J738" s="34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spans="1:26" ht="13.5" customHeight="1" x14ac:dyDescent="0.2">
      <c r="A739" s="27"/>
      <c r="B739" s="27"/>
      <c r="C739" s="27"/>
      <c r="D739" s="27"/>
      <c r="E739" s="27"/>
      <c r="F739" s="27"/>
      <c r="G739" s="27"/>
      <c r="H739" s="27"/>
      <c r="I739" s="27"/>
      <c r="J739" s="34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spans="1:26" ht="13.5" customHeight="1" x14ac:dyDescent="0.2">
      <c r="A740" s="27"/>
      <c r="B740" s="27"/>
      <c r="C740" s="27"/>
      <c r="D740" s="27"/>
      <c r="E740" s="27"/>
      <c r="F740" s="27"/>
      <c r="G740" s="27"/>
      <c r="H740" s="27"/>
      <c r="I740" s="27"/>
      <c r="J740" s="34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spans="1:26" ht="13.5" customHeight="1" x14ac:dyDescent="0.2">
      <c r="A741" s="27"/>
      <c r="B741" s="27"/>
      <c r="C741" s="27"/>
      <c r="D741" s="27"/>
      <c r="E741" s="27"/>
      <c r="F741" s="27"/>
      <c r="G741" s="27"/>
      <c r="H741" s="27"/>
      <c r="I741" s="27"/>
      <c r="J741" s="34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spans="1:26" ht="13.5" customHeight="1" x14ac:dyDescent="0.2">
      <c r="A742" s="27"/>
      <c r="B742" s="27"/>
      <c r="C742" s="27"/>
      <c r="D742" s="27"/>
      <c r="E742" s="27"/>
      <c r="F742" s="27"/>
      <c r="G742" s="27"/>
      <c r="H742" s="27"/>
      <c r="I742" s="27"/>
      <c r="J742" s="34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spans="1:26" ht="13.5" customHeight="1" x14ac:dyDescent="0.2">
      <c r="A743" s="27"/>
      <c r="B743" s="27"/>
      <c r="C743" s="27"/>
      <c r="D743" s="27"/>
      <c r="E743" s="27"/>
      <c r="F743" s="27"/>
      <c r="G743" s="27"/>
      <c r="H743" s="27"/>
      <c r="I743" s="27"/>
      <c r="J743" s="34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spans="1:26" ht="13.5" customHeight="1" x14ac:dyDescent="0.2">
      <c r="A744" s="27"/>
      <c r="B744" s="27"/>
      <c r="C744" s="27"/>
      <c r="D744" s="27"/>
      <c r="E744" s="27"/>
      <c r="F744" s="27"/>
      <c r="G744" s="27"/>
      <c r="H744" s="27"/>
      <c r="I744" s="27"/>
      <c r="J744" s="34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spans="1:26" ht="13.5" customHeight="1" x14ac:dyDescent="0.2">
      <c r="A745" s="27"/>
      <c r="B745" s="27"/>
      <c r="C745" s="27"/>
      <c r="D745" s="27"/>
      <c r="E745" s="27"/>
      <c r="F745" s="27"/>
      <c r="G745" s="27"/>
      <c r="H745" s="27"/>
      <c r="I745" s="27"/>
      <c r="J745" s="34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spans="1:26" ht="13.5" customHeight="1" x14ac:dyDescent="0.2">
      <c r="A746" s="27"/>
      <c r="B746" s="27"/>
      <c r="C746" s="27"/>
      <c r="D746" s="27"/>
      <c r="E746" s="27"/>
      <c r="F746" s="27"/>
      <c r="G746" s="27"/>
      <c r="H746" s="27"/>
      <c r="I746" s="27"/>
      <c r="J746" s="34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spans="1:26" ht="13.5" customHeight="1" x14ac:dyDescent="0.2">
      <c r="A747" s="27"/>
      <c r="B747" s="27"/>
      <c r="C747" s="27"/>
      <c r="D747" s="27"/>
      <c r="E747" s="27"/>
      <c r="F747" s="27"/>
      <c r="G747" s="27"/>
      <c r="H747" s="27"/>
      <c r="I747" s="27"/>
      <c r="J747" s="34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spans="1:26" ht="13.5" customHeight="1" x14ac:dyDescent="0.2">
      <c r="A748" s="27"/>
      <c r="B748" s="27"/>
      <c r="C748" s="27"/>
      <c r="D748" s="27"/>
      <c r="E748" s="27"/>
      <c r="F748" s="27"/>
      <c r="G748" s="27"/>
      <c r="H748" s="27"/>
      <c r="I748" s="27"/>
      <c r="J748" s="34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spans="1:26" ht="13.5" customHeight="1" x14ac:dyDescent="0.2">
      <c r="A749" s="27"/>
      <c r="B749" s="27"/>
      <c r="C749" s="27"/>
      <c r="D749" s="27"/>
      <c r="E749" s="27"/>
      <c r="F749" s="27"/>
      <c r="G749" s="27"/>
      <c r="H749" s="27"/>
      <c r="I749" s="27"/>
      <c r="J749" s="34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spans="1:26" ht="13.5" customHeight="1" x14ac:dyDescent="0.2">
      <c r="A750" s="27"/>
      <c r="B750" s="27"/>
      <c r="C750" s="27"/>
      <c r="D750" s="27"/>
      <c r="E750" s="27"/>
      <c r="F750" s="27"/>
      <c r="G750" s="27"/>
      <c r="H750" s="27"/>
      <c r="I750" s="27"/>
      <c r="J750" s="34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spans="1:26" ht="13.5" customHeight="1" x14ac:dyDescent="0.2">
      <c r="A751" s="27"/>
      <c r="B751" s="27"/>
      <c r="C751" s="27"/>
      <c r="D751" s="27"/>
      <c r="E751" s="27"/>
      <c r="F751" s="27"/>
      <c r="G751" s="27"/>
      <c r="H751" s="27"/>
      <c r="I751" s="27"/>
      <c r="J751" s="34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spans="1:26" ht="13.5" customHeight="1" x14ac:dyDescent="0.2">
      <c r="A752" s="27"/>
      <c r="B752" s="27"/>
      <c r="C752" s="27"/>
      <c r="D752" s="27"/>
      <c r="E752" s="27"/>
      <c r="F752" s="27"/>
      <c r="G752" s="27"/>
      <c r="H752" s="27"/>
      <c r="I752" s="27"/>
      <c r="J752" s="34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spans="1:26" ht="13.5" customHeight="1" x14ac:dyDescent="0.2">
      <c r="A753" s="27"/>
      <c r="B753" s="27"/>
      <c r="C753" s="27"/>
      <c r="D753" s="27"/>
      <c r="E753" s="27"/>
      <c r="F753" s="27"/>
      <c r="G753" s="27"/>
      <c r="H753" s="27"/>
      <c r="I753" s="27"/>
      <c r="J753" s="34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spans="1:26" ht="13.5" customHeight="1" x14ac:dyDescent="0.2">
      <c r="A754" s="27"/>
      <c r="B754" s="27"/>
      <c r="C754" s="27"/>
      <c r="D754" s="27"/>
      <c r="E754" s="27"/>
      <c r="F754" s="27"/>
      <c r="G754" s="27"/>
      <c r="H754" s="27"/>
      <c r="I754" s="27"/>
      <c r="J754" s="34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spans="1:26" ht="13.5" customHeight="1" x14ac:dyDescent="0.2">
      <c r="A755" s="27"/>
      <c r="B755" s="27"/>
      <c r="C755" s="27"/>
      <c r="D755" s="27"/>
      <c r="E755" s="27"/>
      <c r="F755" s="27"/>
      <c r="G755" s="27"/>
      <c r="H755" s="27"/>
      <c r="I755" s="27"/>
      <c r="J755" s="34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spans="1:26" ht="13.5" customHeight="1" x14ac:dyDescent="0.2">
      <c r="A756" s="27"/>
      <c r="B756" s="27"/>
      <c r="C756" s="27"/>
      <c r="D756" s="27"/>
      <c r="E756" s="27"/>
      <c r="F756" s="27"/>
      <c r="G756" s="27"/>
      <c r="H756" s="27"/>
      <c r="I756" s="27"/>
      <c r="J756" s="34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spans="1:26" ht="13.5" customHeight="1" x14ac:dyDescent="0.2">
      <c r="A757" s="27"/>
      <c r="B757" s="27"/>
      <c r="C757" s="27"/>
      <c r="D757" s="27"/>
      <c r="E757" s="27"/>
      <c r="F757" s="27"/>
      <c r="G757" s="27"/>
      <c r="H757" s="27"/>
      <c r="I757" s="27"/>
      <c r="J757" s="34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spans="1:26" ht="13.5" customHeight="1" x14ac:dyDescent="0.2">
      <c r="A758" s="27"/>
      <c r="B758" s="27"/>
      <c r="C758" s="27"/>
      <c r="D758" s="27"/>
      <c r="E758" s="27"/>
      <c r="F758" s="27"/>
      <c r="G758" s="27"/>
      <c r="H758" s="27"/>
      <c r="I758" s="27"/>
      <c r="J758" s="34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spans="1:26" ht="13.5" customHeight="1" x14ac:dyDescent="0.2">
      <c r="A759" s="27"/>
      <c r="B759" s="27"/>
      <c r="C759" s="27"/>
      <c r="D759" s="27"/>
      <c r="E759" s="27"/>
      <c r="F759" s="27"/>
      <c r="G759" s="27"/>
      <c r="H759" s="27"/>
      <c r="I759" s="27"/>
      <c r="J759" s="34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spans="1:26" ht="13.5" customHeight="1" x14ac:dyDescent="0.2">
      <c r="A760" s="27"/>
      <c r="B760" s="27"/>
      <c r="C760" s="27"/>
      <c r="D760" s="27"/>
      <c r="E760" s="27"/>
      <c r="F760" s="27"/>
      <c r="G760" s="27"/>
      <c r="H760" s="27"/>
      <c r="I760" s="27"/>
      <c r="J760" s="34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spans="1:26" ht="13.5" customHeight="1" x14ac:dyDescent="0.2">
      <c r="A761" s="27"/>
      <c r="B761" s="27"/>
      <c r="C761" s="27"/>
      <c r="D761" s="27"/>
      <c r="E761" s="27"/>
      <c r="F761" s="27"/>
      <c r="G761" s="27"/>
      <c r="H761" s="27"/>
      <c r="I761" s="27"/>
      <c r="J761" s="34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spans="1:26" ht="13.5" customHeight="1" x14ac:dyDescent="0.2">
      <c r="A762" s="27"/>
      <c r="B762" s="27"/>
      <c r="C762" s="27"/>
      <c r="D762" s="27"/>
      <c r="E762" s="27"/>
      <c r="F762" s="27"/>
      <c r="G762" s="27"/>
      <c r="H762" s="27"/>
      <c r="I762" s="27"/>
      <c r="J762" s="34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spans="1:26" ht="13.5" customHeight="1" x14ac:dyDescent="0.2">
      <c r="A763" s="27"/>
      <c r="B763" s="27"/>
      <c r="C763" s="27"/>
      <c r="D763" s="27"/>
      <c r="E763" s="27"/>
      <c r="F763" s="27"/>
      <c r="G763" s="27"/>
      <c r="H763" s="27"/>
      <c r="I763" s="27"/>
      <c r="J763" s="34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spans="1:26" ht="13.5" customHeight="1" x14ac:dyDescent="0.2">
      <c r="A764" s="27"/>
      <c r="B764" s="27"/>
      <c r="C764" s="27"/>
      <c r="D764" s="27"/>
      <c r="E764" s="27"/>
      <c r="F764" s="27"/>
      <c r="G764" s="27"/>
      <c r="H764" s="27"/>
      <c r="I764" s="27"/>
      <c r="J764" s="34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spans="1:26" ht="13.5" customHeight="1" x14ac:dyDescent="0.2">
      <c r="A765" s="27"/>
      <c r="B765" s="27"/>
      <c r="C765" s="27"/>
      <c r="D765" s="27"/>
      <c r="E765" s="27"/>
      <c r="F765" s="27"/>
      <c r="G765" s="27"/>
      <c r="H765" s="27"/>
      <c r="I765" s="27"/>
      <c r="J765" s="34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spans="1:26" ht="13.5" customHeight="1" x14ac:dyDescent="0.2">
      <c r="A766" s="27"/>
      <c r="B766" s="27"/>
      <c r="C766" s="27"/>
      <c r="D766" s="27"/>
      <c r="E766" s="27"/>
      <c r="F766" s="27"/>
      <c r="G766" s="27"/>
      <c r="H766" s="27"/>
      <c r="I766" s="27"/>
      <c r="J766" s="34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spans="1:26" ht="13.5" customHeight="1" x14ac:dyDescent="0.2">
      <c r="A767" s="27"/>
      <c r="B767" s="27"/>
      <c r="C767" s="27"/>
      <c r="D767" s="27"/>
      <c r="E767" s="27"/>
      <c r="F767" s="27"/>
      <c r="G767" s="27"/>
      <c r="H767" s="27"/>
      <c r="I767" s="27"/>
      <c r="J767" s="34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spans="1:26" ht="13.5" customHeight="1" x14ac:dyDescent="0.2">
      <c r="A768" s="27"/>
      <c r="B768" s="27"/>
      <c r="C768" s="27"/>
      <c r="D768" s="27"/>
      <c r="E768" s="27"/>
      <c r="F768" s="27"/>
      <c r="G768" s="27"/>
      <c r="H768" s="27"/>
      <c r="I768" s="27"/>
      <c r="J768" s="34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spans="1:26" ht="13.5" customHeight="1" x14ac:dyDescent="0.2">
      <c r="A769" s="27"/>
      <c r="B769" s="27"/>
      <c r="C769" s="27"/>
      <c r="D769" s="27"/>
      <c r="E769" s="27"/>
      <c r="F769" s="27"/>
      <c r="G769" s="27"/>
      <c r="H769" s="27"/>
      <c r="I769" s="27"/>
      <c r="J769" s="34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spans="1:26" ht="13.5" customHeight="1" x14ac:dyDescent="0.2">
      <c r="A770" s="27"/>
      <c r="B770" s="27"/>
      <c r="C770" s="27"/>
      <c r="D770" s="27"/>
      <c r="E770" s="27"/>
      <c r="F770" s="27"/>
      <c r="G770" s="27"/>
      <c r="H770" s="27"/>
      <c r="I770" s="27"/>
      <c r="J770" s="34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spans="1:26" ht="13.5" customHeight="1" x14ac:dyDescent="0.2">
      <c r="A771" s="27"/>
      <c r="B771" s="27"/>
      <c r="C771" s="27"/>
      <c r="D771" s="27"/>
      <c r="E771" s="27"/>
      <c r="F771" s="27"/>
      <c r="G771" s="27"/>
      <c r="H771" s="27"/>
      <c r="I771" s="27"/>
      <c r="J771" s="34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spans="1:26" ht="13.5" customHeight="1" x14ac:dyDescent="0.2">
      <c r="A772" s="27"/>
      <c r="B772" s="27"/>
      <c r="C772" s="27"/>
      <c r="D772" s="27"/>
      <c r="E772" s="27"/>
      <c r="F772" s="27"/>
      <c r="G772" s="27"/>
      <c r="H772" s="27"/>
      <c r="I772" s="27"/>
      <c r="J772" s="34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spans="1:26" ht="13.5" customHeight="1" x14ac:dyDescent="0.2">
      <c r="A773" s="27"/>
      <c r="B773" s="27"/>
      <c r="C773" s="27"/>
      <c r="D773" s="27"/>
      <c r="E773" s="27"/>
      <c r="F773" s="27"/>
      <c r="G773" s="27"/>
      <c r="H773" s="27"/>
      <c r="I773" s="27"/>
      <c r="J773" s="34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spans="1:26" ht="13.5" customHeight="1" x14ac:dyDescent="0.2">
      <c r="A774" s="27"/>
      <c r="B774" s="27"/>
      <c r="C774" s="27"/>
      <c r="D774" s="27"/>
      <c r="E774" s="27"/>
      <c r="F774" s="27"/>
      <c r="G774" s="27"/>
      <c r="H774" s="27"/>
      <c r="I774" s="27"/>
      <c r="J774" s="34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spans="1:26" ht="13.5" customHeight="1" x14ac:dyDescent="0.2">
      <c r="A775" s="27"/>
      <c r="B775" s="27"/>
      <c r="C775" s="27"/>
      <c r="D775" s="27"/>
      <c r="E775" s="27"/>
      <c r="F775" s="27"/>
      <c r="G775" s="27"/>
      <c r="H775" s="27"/>
      <c r="I775" s="27"/>
      <c r="J775" s="34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spans="1:26" ht="13.5" customHeight="1" x14ac:dyDescent="0.2">
      <c r="A776" s="27"/>
      <c r="B776" s="27"/>
      <c r="C776" s="27"/>
      <c r="D776" s="27"/>
      <c r="E776" s="27"/>
      <c r="F776" s="27"/>
      <c r="G776" s="27"/>
      <c r="H776" s="27"/>
      <c r="I776" s="27"/>
      <c r="J776" s="34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spans="1:26" ht="13.5" customHeight="1" x14ac:dyDescent="0.2">
      <c r="A777" s="27"/>
      <c r="B777" s="27"/>
      <c r="C777" s="27"/>
      <c r="D777" s="27"/>
      <c r="E777" s="27"/>
      <c r="F777" s="27"/>
      <c r="G777" s="27"/>
      <c r="H777" s="27"/>
      <c r="I777" s="27"/>
      <c r="J777" s="34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spans="1:26" ht="13.5" customHeight="1" x14ac:dyDescent="0.2">
      <c r="A778" s="27"/>
      <c r="B778" s="27"/>
      <c r="C778" s="27"/>
      <c r="D778" s="27"/>
      <c r="E778" s="27"/>
      <c r="F778" s="27"/>
      <c r="G778" s="27"/>
      <c r="H778" s="27"/>
      <c r="I778" s="27"/>
      <c r="J778" s="34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spans="1:26" ht="13.5" customHeight="1" x14ac:dyDescent="0.2">
      <c r="A779" s="27"/>
      <c r="B779" s="27"/>
      <c r="C779" s="27"/>
      <c r="D779" s="27"/>
      <c r="E779" s="27"/>
      <c r="F779" s="27"/>
      <c r="G779" s="27"/>
      <c r="H779" s="27"/>
      <c r="I779" s="27"/>
      <c r="J779" s="34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spans="1:26" ht="13.5" customHeight="1" x14ac:dyDescent="0.2">
      <c r="A780" s="27"/>
      <c r="B780" s="27"/>
      <c r="C780" s="27"/>
      <c r="D780" s="27"/>
      <c r="E780" s="27"/>
      <c r="F780" s="27"/>
      <c r="G780" s="27"/>
      <c r="H780" s="27"/>
      <c r="I780" s="27"/>
      <c r="J780" s="34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spans="1:26" ht="13.5" customHeight="1" x14ac:dyDescent="0.2">
      <c r="A781" s="27"/>
      <c r="B781" s="27"/>
      <c r="C781" s="27"/>
      <c r="D781" s="27"/>
      <c r="E781" s="27"/>
      <c r="F781" s="27"/>
      <c r="G781" s="27"/>
      <c r="H781" s="27"/>
      <c r="I781" s="27"/>
      <c r="J781" s="34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spans="1:26" ht="13.5" customHeight="1" x14ac:dyDescent="0.2">
      <c r="A782" s="27"/>
      <c r="B782" s="27"/>
      <c r="C782" s="27"/>
      <c r="D782" s="27"/>
      <c r="E782" s="27"/>
      <c r="F782" s="27"/>
      <c r="G782" s="27"/>
      <c r="H782" s="27"/>
      <c r="I782" s="27"/>
      <c r="J782" s="34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spans="1:26" ht="13.5" customHeight="1" x14ac:dyDescent="0.2">
      <c r="A783" s="27"/>
      <c r="B783" s="27"/>
      <c r="C783" s="27"/>
      <c r="D783" s="27"/>
      <c r="E783" s="27"/>
      <c r="F783" s="27"/>
      <c r="G783" s="27"/>
      <c r="H783" s="27"/>
      <c r="I783" s="27"/>
      <c r="J783" s="34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spans="1:26" ht="13.5" customHeight="1" x14ac:dyDescent="0.2">
      <c r="A784" s="27"/>
      <c r="B784" s="27"/>
      <c r="C784" s="27"/>
      <c r="D784" s="27"/>
      <c r="E784" s="27"/>
      <c r="F784" s="27"/>
      <c r="G784" s="27"/>
      <c r="H784" s="27"/>
      <c r="I784" s="27"/>
      <c r="J784" s="34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spans="1:26" ht="13.5" customHeight="1" x14ac:dyDescent="0.2">
      <c r="A785" s="27"/>
      <c r="B785" s="27"/>
      <c r="C785" s="27"/>
      <c r="D785" s="27"/>
      <c r="E785" s="27"/>
      <c r="F785" s="27"/>
      <c r="G785" s="27"/>
      <c r="H785" s="27"/>
      <c r="I785" s="27"/>
      <c r="J785" s="34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spans="1:26" ht="13.5" customHeight="1" x14ac:dyDescent="0.2">
      <c r="A786" s="27"/>
      <c r="B786" s="27"/>
      <c r="C786" s="27"/>
      <c r="D786" s="27"/>
      <c r="E786" s="27"/>
      <c r="F786" s="27"/>
      <c r="G786" s="27"/>
      <c r="H786" s="27"/>
      <c r="I786" s="27"/>
      <c r="J786" s="34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spans="1:26" ht="13.5" customHeight="1" x14ac:dyDescent="0.2">
      <c r="A787" s="27"/>
      <c r="B787" s="27"/>
      <c r="C787" s="27"/>
      <c r="D787" s="27"/>
      <c r="E787" s="27"/>
      <c r="F787" s="27"/>
      <c r="G787" s="27"/>
      <c r="H787" s="27"/>
      <c r="I787" s="27"/>
      <c r="J787" s="34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spans="1:26" ht="13.5" customHeight="1" x14ac:dyDescent="0.2">
      <c r="A788" s="27"/>
      <c r="B788" s="27"/>
      <c r="C788" s="27"/>
      <c r="D788" s="27"/>
      <c r="E788" s="27"/>
      <c r="F788" s="27"/>
      <c r="G788" s="27"/>
      <c r="H788" s="27"/>
      <c r="I788" s="27"/>
      <c r="J788" s="34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spans="1:26" ht="13.5" customHeight="1" x14ac:dyDescent="0.2">
      <c r="A789" s="27"/>
      <c r="B789" s="27"/>
      <c r="C789" s="27"/>
      <c r="D789" s="27"/>
      <c r="E789" s="27"/>
      <c r="F789" s="27"/>
      <c r="G789" s="27"/>
      <c r="H789" s="27"/>
      <c r="I789" s="27"/>
      <c r="J789" s="34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spans="1:26" ht="13.5" customHeight="1" x14ac:dyDescent="0.2">
      <c r="A790" s="27"/>
      <c r="B790" s="27"/>
      <c r="C790" s="27"/>
      <c r="D790" s="27"/>
      <c r="E790" s="27"/>
      <c r="F790" s="27"/>
      <c r="G790" s="27"/>
      <c r="H790" s="27"/>
      <c r="I790" s="27"/>
      <c r="J790" s="34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spans="1:26" ht="13.5" customHeight="1" x14ac:dyDescent="0.2">
      <c r="A791" s="27"/>
      <c r="B791" s="27"/>
      <c r="C791" s="27"/>
      <c r="D791" s="27"/>
      <c r="E791" s="27"/>
      <c r="F791" s="27"/>
      <c r="G791" s="27"/>
      <c r="H791" s="27"/>
      <c r="I791" s="27"/>
      <c r="J791" s="34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spans="1:26" ht="13.5" customHeight="1" x14ac:dyDescent="0.2">
      <c r="A792" s="27"/>
      <c r="B792" s="27"/>
      <c r="C792" s="27"/>
      <c r="D792" s="27"/>
      <c r="E792" s="27"/>
      <c r="F792" s="27"/>
      <c r="G792" s="27"/>
      <c r="H792" s="27"/>
      <c r="I792" s="27"/>
      <c r="J792" s="34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spans="1:26" ht="13.5" customHeight="1" x14ac:dyDescent="0.2">
      <c r="A793" s="27"/>
      <c r="B793" s="27"/>
      <c r="C793" s="27"/>
      <c r="D793" s="27"/>
      <c r="E793" s="27"/>
      <c r="F793" s="27"/>
      <c r="G793" s="27"/>
      <c r="H793" s="27"/>
      <c r="I793" s="27"/>
      <c r="J793" s="34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spans="1:26" ht="13.5" customHeight="1" x14ac:dyDescent="0.2">
      <c r="A794" s="27"/>
      <c r="B794" s="27"/>
      <c r="C794" s="27"/>
      <c r="D794" s="27"/>
      <c r="E794" s="27"/>
      <c r="F794" s="27"/>
      <c r="G794" s="27"/>
      <c r="H794" s="27"/>
      <c r="I794" s="27"/>
      <c r="J794" s="34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spans="1:26" ht="13.5" customHeight="1" x14ac:dyDescent="0.2">
      <c r="A795" s="27"/>
      <c r="B795" s="27"/>
      <c r="C795" s="27"/>
      <c r="D795" s="27"/>
      <c r="E795" s="27"/>
      <c r="F795" s="27"/>
      <c r="G795" s="27"/>
      <c r="H795" s="27"/>
      <c r="I795" s="27"/>
      <c r="J795" s="34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spans="1:26" ht="13.5" customHeight="1" x14ac:dyDescent="0.2">
      <c r="A796" s="27"/>
      <c r="B796" s="27"/>
      <c r="C796" s="27"/>
      <c r="D796" s="27"/>
      <c r="E796" s="27"/>
      <c r="F796" s="27"/>
      <c r="G796" s="27"/>
      <c r="H796" s="27"/>
      <c r="I796" s="27"/>
      <c r="J796" s="34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spans="1:26" ht="13.5" customHeight="1" x14ac:dyDescent="0.2">
      <c r="A797" s="27"/>
      <c r="B797" s="27"/>
      <c r="C797" s="27"/>
      <c r="D797" s="27"/>
      <c r="E797" s="27"/>
      <c r="F797" s="27"/>
      <c r="G797" s="27"/>
      <c r="H797" s="27"/>
      <c r="I797" s="27"/>
      <c r="J797" s="34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spans="1:26" ht="13.5" customHeight="1" x14ac:dyDescent="0.2">
      <c r="A798" s="27"/>
      <c r="B798" s="27"/>
      <c r="C798" s="27"/>
      <c r="D798" s="27"/>
      <c r="E798" s="27"/>
      <c r="F798" s="27"/>
      <c r="G798" s="27"/>
      <c r="H798" s="27"/>
      <c r="I798" s="27"/>
      <c r="J798" s="34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spans="1:26" ht="13.5" customHeight="1" x14ac:dyDescent="0.2">
      <c r="A799" s="27"/>
      <c r="B799" s="27"/>
      <c r="C799" s="27"/>
      <c r="D799" s="27"/>
      <c r="E799" s="27"/>
      <c r="F799" s="27"/>
      <c r="G799" s="27"/>
      <c r="H799" s="27"/>
      <c r="I799" s="27"/>
      <c r="J799" s="34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spans="1:26" ht="13.5" customHeight="1" x14ac:dyDescent="0.2">
      <c r="A800" s="27"/>
      <c r="B800" s="27"/>
      <c r="C800" s="27"/>
      <c r="D800" s="27"/>
      <c r="E800" s="27"/>
      <c r="F800" s="27"/>
      <c r="G800" s="27"/>
      <c r="H800" s="27"/>
      <c r="I800" s="27"/>
      <c r="J800" s="34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spans="1:26" ht="13.5" customHeight="1" x14ac:dyDescent="0.2">
      <c r="A801" s="27"/>
      <c r="B801" s="27"/>
      <c r="C801" s="27"/>
      <c r="D801" s="27"/>
      <c r="E801" s="27"/>
      <c r="F801" s="27"/>
      <c r="G801" s="27"/>
      <c r="H801" s="27"/>
      <c r="I801" s="27"/>
      <c r="J801" s="34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spans="1:26" ht="13.5" customHeight="1" x14ac:dyDescent="0.2">
      <c r="A802" s="27"/>
      <c r="B802" s="27"/>
      <c r="C802" s="27"/>
      <c r="D802" s="27"/>
      <c r="E802" s="27"/>
      <c r="F802" s="27"/>
      <c r="G802" s="27"/>
      <c r="H802" s="27"/>
      <c r="I802" s="27"/>
      <c r="J802" s="34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spans="1:26" ht="13.5" customHeight="1" x14ac:dyDescent="0.2">
      <c r="A803" s="27"/>
      <c r="B803" s="27"/>
      <c r="C803" s="27"/>
      <c r="D803" s="27"/>
      <c r="E803" s="27"/>
      <c r="F803" s="27"/>
      <c r="G803" s="27"/>
      <c r="H803" s="27"/>
      <c r="I803" s="27"/>
      <c r="J803" s="34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spans="1:26" ht="13.5" customHeight="1" x14ac:dyDescent="0.2">
      <c r="A804" s="27"/>
      <c r="B804" s="27"/>
      <c r="C804" s="27"/>
      <c r="D804" s="27"/>
      <c r="E804" s="27"/>
      <c r="F804" s="27"/>
      <c r="G804" s="27"/>
      <c r="H804" s="27"/>
      <c r="I804" s="27"/>
      <c r="J804" s="34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spans="1:26" ht="13.5" customHeight="1" x14ac:dyDescent="0.2">
      <c r="A805" s="27"/>
      <c r="B805" s="27"/>
      <c r="C805" s="27"/>
      <c r="D805" s="27"/>
      <c r="E805" s="27"/>
      <c r="F805" s="27"/>
      <c r="G805" s="27"/>
      <c r="H805" s="27"/>
      <c r="I805" s="27"/>
      <c r="J805" s="34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spans="1:26" ht="13.5" customHeight="1" x14ac:dyDescent="0.2">
      <c r="A806" s="27"/>
      <c r="B806" s="27"/>
      <c r="C806" s="27"/>
      <c r="D806" s="27"/>
      <c r="E806" s="27"/>
      <c r="F806" s="27"/>
      <c r="G806" s="27"/>
      <c r="H806" s="27"/>
      <c r="I806" s="27"/>
      <c r="J806" s="34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spans="1:26" ht="13.5" customHeight="1" x14ac:dyDescent="0.2">
      <c r="A807" s="27"/>
      <c r="B807" s="27"/>
      <c r="C807" s="27"/>
      <c r="D807" s="27"/>
      <c r="E807" s="27"/>
      <c r="F807" s="27"/>
      <c r="G807" s="27"/>
      <c r="H807" s="27"/>
      <c r="I807" s="27"/>
      <c r="J807" s="34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spans="1:26" ht="13.5" customHeight="1" x14ac:dyDescent="0.2">
      <c r="A808" s="27"/>
      <c r="B808" s="27"/>
      <c r="C808" s="27"/>
      <c r="D808" s="27"/>
      <c r="E808" s="27"/>
      <c r="F808" s="27"/>
      <c r="G808" s="27"/>
      <c r="H808" s="27"/>
      <c r="I808" s="27"/>
      <c r="J808" s="34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spans="1:26" ht="13.5" customHeight="1" x14ac:dyDescent="0.2">
      <c r="A809" s="27"/>
      <c r="B809" s="27"/>
      <c r="C809" s="27"/>
      <c r="D809" s="27"/>
      <c r="E809" s="27"/>
      <c r="F809" s="27"/>
      <c r="G809" s="27"/>
      <c r="H809" s="27"/>
      <c r="I809" s="27"/>
      <c r="J809" s="34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spans="1:26" ht="13.5" customHeight="1" x14ac:dyDescent="0.2">
      <c r="A810" s="27"/>
      <c r="B810" s="27"/>
      <c r="C810" s="27"/>
      <c r="D810" s="27"/>
      <c r="E810" s="27"/>
      <c r="F810" s="27"/>
      <c r="G810" s="27"/>
      <c r="H810" s="27"/>
      <c r="I810" s="27"/>
      <c r="J810" s="34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spans="1:26" ht="13.5" customHeight="1" x14ac:dyDescent="0.2">
      <c r="A811" s="27"/>
      <c r="B811" s="27"/>
      <c r="C811" s="27"/>
      <c r="D811" s="27"/>
      <c r="E811" s="27"/>
      <c r="F811" s="27"/>
      <c r="G811" s="27"/>
      <c r="H811" s="27"/>
      <c r="I811" s="27"/>
      <c r="J811" s="34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spans="1:26" ht="13.5" customHeight="1" x14ac:dyDescent="0.2">
      <c r="A812" s="27"/>
      <c r="B812" s="27"/>
      <c r="C812" s="27"/>
      <c r="D812" s="27"/>
      <c r="E812" s="27"/>
      <c r="F812" s="27"/>
      <c r="G812" s="27"/>
      <c r="H812" s="27"/>
      <c r="I812" s="27"/>
      <c r="J812" s="34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spans="1:26" ht="13.5" customHeight="1" x14ac:dyDescent="0.2">
      <c r="A813" s="27"/>
      <c r="B813" s="27"/>
      <c r="C813" s="27"/>
      <c r="D813" s="27"/>
      <c r="E813" s="27"/>
      <c r="F813" s="27"/>
      <c r="G813" s="27"/>
      <c r="H813" s="27"/>
      <c r="I813" s="27"/>
      <c r="J813" s="34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spans="1:26" ht="13.5" customHeight="1" x14ac:dyDescent="0.2">
      <c r="A814" s="27"/>
      <c r="B814" s="27"/>
      <c r="C814" s="27"/>
      <c r="D814" s="27"/>
      <c r="E814" s="27"/>
      <c r="F814" s="27"/>
      <c r="G814" s="27"/>
      <c r="H814" s="27"/>
      <c r="I814" s="27"/>
      <c r="J814" s="34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spans="1:26" ht="13.5" customHeight="1" x14ac:dyDescent="0.2">
      <c r="A815" s="27"/>
      <c r="B815" s="27"/>
      <c r="C815" s="27"/>
      <c r="D815" s="27"/>
      <c r="E815" s="27"/>
      <c r="F815" s="27"/>
      <c r="G815" s="27"/>
      <c r="H815" s="27"/>
      <c r="I815" s="27"/>
      <c r="J815" s="34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spans="1:26" ht="13.5" customHeight="1" x14ac:dyDescent="0.2">
      <c r="A816" s="27"/>
      <c r="B816" s="27"/>
      <c r="C816" s="27"/>
      <c r="D816" s="27"/>
      <c r="E816" s="27"/>
      <c r="F816" s="27"/>
      <c r="G816" s="27"/>
      <c r="H816" s="27"/>
      <c r="I816" s="27"/>
      <c r="J816" s="34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spans="1:26" ht="13.5" customHeight="1" x14ac:dyDescent="0.2">
      <c r="A817" s="27"/>
      <c r="B817" s="27"/>
      <c r="C817" s="27"/>
      <c r="D817" s="27"/>
      <c r="E817" s="27"/>
      <c r="F817" s="27"/>
      <c r="G817" s="27"/>
      <c r="H817" s="27"/>
      <c r="I817" s="27"/>
      <c r="J817" s="34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spans="1:26" ht="13.5" customHeight="1" x14ac:dyDescent="0.2">
      <c r="A818" s="27"/>
      <c r="B818" s="27"/>
      <c r="C818" s="27"/>
      <c r="D818" s="27"/>
      <c r="E818" s="27"/>
      <c r="F818" s="27"/>
      <c r="G818" s="27"/>
      <c r="H818" s="27"/>
      <c r="I818" s="27"/>
      <c r="J818" s="34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spans="1:26" ht="13.5" customHeight="1" x14ac:dyDescent="0.2">
      <c r="A819" s="27"/>
      <c r="B819" s="27"/>
      <c r="C819" s="27"/>
      <c r="D819" s="27"/>
      <c r="E819" s="27"/>
      <c r="F819" s="27"/>
      <c r="G819" s="27"/>
      <c r="H819" s="27"/>
      <c r="I819" s="27"/>
      <c r="J819" s="34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spans="1:26" ht="13.5" customHeight="1" x14ac:dyDescent="0.2">
      <c r="A820" s="27"/>
      <c r="B820" s="27"/>
      <c r="C820" s="27"/>
      <c r="D820" s="27"/>
      <c r="E820" s="27"/>
      <c r="F820" s="27"/>
      <c r="G820" s="27"/>
      <c r="H820" s="27"/>
      <c r="I820" s="27"/>
      <c r="J820" s="34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spans="1:26" ht="13.5" customHeight="1" x14ac:dyDescent="0.2">
      <c r="A821" s="27"/>
      <c r="B821" s="27"/>
      <c r="C821" s="27"/>
      <c r="D821" s="27"/>
      <c r="E821" s="27"/>
      <c r="F821" s="27"/>
      <c r="G821" s="27"/>
      <c r="H821" s="27"/>
      <c r="I821" s="27"/>
      <c r="J821" s="34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spans="1:26" ht="13.5" customHeight="1" x14ac:dyDescent="0.2">
      <c r="A822" s="27"/>
      <c r="B822" s="27"/>
      <c r="C822" s="27"/>
      <c r="D822" s="27"/>
      <c r="E822" s="27"/>
      <c r="F822" s="27"/>
      <c r="G822" s="27"/>
      <c r="H822" s="27"/>
      <c r="I822" s="27"/>
      <c r="J822" s="34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spans="1:26" ht="13.5" customHeight="1" x14ac:dyDescent="0.2">
      <c r="A823" s="27"/>
      <c r="B823" s="27"/>
      <c r="C823" s="27"/>
      <c r="D823" s="27"/>
      <c r="E823" s="27"/>
      <c r="F823" s="27"/>
      <c r="G823" s="27"/>
      <c r="H823" s="27"/>
      <c r="I823" s="27"/>
      <c r="J823" s="34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spans="1:26" ht="13.5" customHeight="1" x14ac:dyDescent="0.2">
      <c r="A824" s="27"/>
      <c r="B824" s="27"/>
      <c r="C824" s="27"/>
      <c r="D824" s="27"/>
      <c r="E824" s="27"/>
      <c r="F824" s="27"/>
      <c r="G824" s="27"/>
      <c r="H824" s="27"/>
      <c r="I824" s="27"/>
      <c r="J824" s="34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spans="1:26" ht="13.5" customHeight="1" x14ac:dyDescent="0.2">
      <c r="A825" s="27"/>
      <c r="B825" s="27"/>
      <c r="C825" s="27"/>
      <c r="D825" s="27"/>
      <c r="E825" s="27"/>
      <c r="F825" s="27"/>
      <c r="G825" s="27"/>
      <c r="H825" s="27"/>
      <c r="I825" s="27"/>
      <c r="J825" s="34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spans="1:26" ht="13.5" customHeight="1" x14ac:dyDescent="0.2">
      <c r="A826" s="27"/>
      <c r="B826" s="27"/>
      <c r="C826" s="27"/>
      <c r="D826" s="27"/>
      <c r="E826" s="27"/>
      <c r="F826" s="27"/>
      <c r="G826" s="27"/>
      <c r="H826" s="27"/>
      <c r="I826" s="27"/>
      <c r="J826" s="34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spans="1:26" ht="13.5" customHeight="1" x14ac:dyDescent="0.2">
      <c r="A827" s="27"/>
      <c r="B827" s="27"/>
      <c r="C827" s="27"/>
      <c r="D827" s="27"/>
      <c r="E827" s="27"/>
      <c r="F827" s="27"/>
      <c r="G827" s="27"/>
      <c r="H827" s="27"/>
      <c r="I827" s="27"/>
      <c r="J827" s="34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spans="1:26" ht="13.5" customHeight="1" x14ac:dyDescent="0.2">
      <c r="A828" s="27"/>
      <c r="B828" s="27"/>
      <c r="C828" s="27"/>
      <c r="D828" s="27"/>
      <c r="E828" s="27"/>
      <c r="F828" s="27"/>
      <c r="G828" s="27"/>
      <c r="H828" s="27"/>
      <c r="I828" s="27"/>
      <c r="J828" s="34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spans="1:26" ht="13.5" customHeight="1" x14ac:dyDescent="0.2">
      <c r="A829" s="27"/>
      <c r="B829" s="27"/>
      <c r="C829" s="27"/>
      <c r="D829" s="27"/>
      <c r="E829" s="27"/>
      <c r="F829" s="27"/>
      <c r="G829" s="27"/>
      <c r="H829" s="27"/>
      <c r="I829" s="27"/>
      <c r="J829" s="34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spans="1:26" ht="13.5" customHeight="1" x14ac:dyDescent="0.2">
      <c r="A830" s="27"/>
      <c r="B830" s="27"/>
      <c r="C830" s="27"/>
      <c r="D830" s="27"/>
      <c r="E830" s="27"/>
      <c r="F830" s="27"/>
      <c r="G830" s="27"/>
      <c r="H830" s="27"/>
      <c r="I830" s="27"/>
      <c r="J830" s="34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spans="1:26" ht="13.5" customHeight="1" x14ac:dyDescent="0.2">
      <c r="A831" s="27"/>
      <c r="B831" s="27"/>
      <c r="C831" s="27"/>
      <c r="D831" s="27"/>
      <c r="E831" s="27"/>
      <c r="F831" s="27"/>
      <c r="G831" s="27"/>
      <c r="H831" s="27"/>
      <c r="I831" s="27"/>
      <c r="J831" s="34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spans="1:26" ht="13.5" customHeight="1" x14ac:dyDescent="0.2">
      <c r="A832" s="27"/>
      <c r="B832" s="27"/>
      <c r="C832" s="27"/>
      <c r="D832" s="27"/>
      <c r="E832" s="27"/>
      <c r="F832" s="27"/>
      <c r="G832" s="27"/>
      <c r="H832" s="27"/>
      <c r="I832" s="27"/>
      <c r="J832" s="34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spans="1:26" ht="13.5" customHeight="1" x14ac:dyDescent="0.2">
      <c r="A833" s="27"/>
      <c r="B833" s="27"/>
      <c r="C833" s="27"/>
      <c r="D833" s="27"/>
      <c r="E833" s="27"/>
      <c r="F833" s="27"/>
      <c r="G833" s="27"/>
      <c r="H833" s="27"/>
      <c r="I833" s="27"/>
      <c r="J833" s="34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spans="1:26" ht="13.5" customHeight="1" x14ac:dyDescent="0.2">
      <c r="A834" s="27"/>
      <c r="B834" s="27"/>
      <c r="C834" s="27"/>
      <c r="D834" s="27"/>
      <c r="E834" s="27"/>
      <c r="F834" s="27"/>
      <c r="G834" s="27"/>
      <c r="H834" s="27"/>
      <c r="I834" s="27"/>
      <c r="J834" s="34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spans="1:26" ht="13.5" customHeight="1" x14ac:dyDescent="0.2">
      <c r="A835" s="27"/>
      <c r="B835" s="27"/>
      <c r="C835" s="27"/>
      <c r="D835" s="27"/>
      <c r="E835" s="27"/>
      <c r="F835" s="27"/>
      <c r="G835" s="27"/>
      <c r="H835" s="27"/>
      <c r="I835" s="27"/>
      <c r="J835" s="34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spans="1:26" ht="13.5" customHeight="1" x14ac:dyDescent="0.2">
      <c r="A836" s="27"/>
      <c r="B836" s="27"/>
      <c r="C836" s="27"/>
      <c r="D836" s="27"/>
      <c r="E836" s="27"/>
      <c r="F836" s="27"/>
      <c r="G836" s="27"/>
      <c r="H836" s="27"/>
      <c r="I836" s="27"/>
      <c r="J836" s="34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spans="1:26" ht="13.5" customHeight="1" x14ac:dyDescent="0.2">
      <c r="A837" s="27"/>
      <c r="B837" s="27"/>
      <c r="C837" s="27"/>
      <c r="D837" s="27"/>
      <c r="E837" s="27"/>
      <c r="F837" s="27"/>
      <c r="G837" s="27"/>
      <c r="H837" s="27"/>
      <c r="I837" s="27"/>
      <c r="J837" s="34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spans="1:26" ht="13.5" customHeight="1" x14ac:dyDescent="0.2">
      <c r="A838" s="27"/>
      <c r="B838" s="27"/>
      <c r="C838" s="27"/>
      <c r="D838" s="27"/>
      <c r="E838" s="27"/>
      <c r="F838" s="27"/>
      <c r="G838" s="27"/>
      <c r="H838" s="27"/>
      <c r="I838" s="27"/>
      <c r="J838" s="34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spans="1:26" ht="13.5" customHeight="1" x14ac:dyDescent="0.2">
      <c r="A839" s="27"/>
      <c r="B839" s="27"/>
      <c r="C839" s="27"/>
      <c r="D839" s="27"/>
      <c r="E839" s="27"/>
      <c r="F839" s="27"/>
      <c r="G839" s="27"/>
      <c r="H839" s="27"/>
      <c r="I839" s="27"/>
      <c r="J839" s="34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spans="1:26" ht="13.5" customHeight="1" x14ac:dyDescent="0.2">
      <c r="A840" s="27"/>
      <c r="B840" s="27"/>
      <c r="C840" s="27"/>
      <c r="D840" s="27"/>
      <c r="E840" s="27"/>
      <c r="F840" s="27"/>
      <c r="G840" s="27"/>
      <c r="H840" s="27"/>
      <c r="I840" s="27"/>
      <c r="J840" s="34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spans="1:26" ht="13.5" customHeight="1" x14ac:dyDescent="0.2">
      <c r="A841" s="27"/>
      <c r="B841" s="27"/>
      <c r="C841" s="27"/>
      <c r="D841" s="27"/>
      <c r="E841" s="27"/>
      <c r="F841" s="27"/>
      <c r="G841" s="27"/>
      <c r="H841" s="27"/>
      <c r="I841" s="27"/>
      <c r="J841" s="34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spans="1:26" ht="13.5" customHeight="1" x14ac:dyDescent="0.2">
      <c r="A842" s="27"/>
      <c r="B842" s="27"/>
      <c r="C842" s="27"/>
      <c r="D842" s="27"/>
      <c r="E842" s="27"/>
      <c r="F842" s="27"/>
      <c r="G842" s="27"/>
      <c r="H842" s="27"/>
      <c r="I842" s="27"/>
      <c r="J842" s="34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spans="1:26" ht="13.5" customHeight="1" x14ac:dyDescent="0.2">
      <c r="A843" s="27"/>
      <c r="B843" s="27"/>
      <c r="C843" s="27"/>
      <c r="D843" s="27"/>
      <c r="E843" s="27"/>
      <c r="F843" s="27"/>
      <c r="G843" s="27"/>
      <c r="H843" s="27"/>
      <c r="I843" s="27"/>
      <c r="J843" s="34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spans="1:26" ht="13.5" customHeight="1" x14ac:dyDescent="0.2">
      <c r="A844" s="27"/>
      <c r="B844" s="27"/>
      <c r="C844" s="27"/>
      <c r="D844" s="27"/>
      <c r="E844" s="27"/>
      <c r="F844" s="27"/>
      <c r="G844" s="27"/>
      <c r="H844" s="27"/>
      <c r="I844" s="27"/>
      <c r="J844" s="34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spans="1:26" ht="13.5" customHeight="1" x14ac:dyDescent="0.2">
      <c r="A845" s="27"/>
      <c r="B845" s="27"/>
      <c r="C845" s="27"/>
      <c r="D845" s="27"/>
      <c r="E845" s="27"/>
      <c r="F845" s="27"/>
      <c r="G845" s="27"/>
      <c r="H845" s="27"/>
      <c r="I845" s="27"/>
      <c r="J845" s="34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spans="1:26" ht="13.5" customHeight="1" x14ac:dyDescent="0.2">
      <c r="A846" s="27"/>
      <c r="B846" s="27"/>
      <c r="C846" s="27"/>
      <c r="D846" s="27"/>
      <c r="E846" s="27"/>
      <c r="F846" s="27"/>
      <c r="G846" s="27"/>
      <c r="H846" s="27"/>
      <c r="I846" s="27"/>
      <c r="J846" s="34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spans="1:26" ht="13.5" customHeight="1" x14ac:dyDescent="0.2">
      <c r="A847" s="27"/>
      <c r="B847" s="27"/>
      <c r="C847" s="27"/>
      <c r="D847" s="27"/>
      <c r="E847" s="27"/>
      <c r="F847" s="27"/>
      <c r="G847" s="27"/>
      <c r="H847" s="27"/>
      <c r="I847" s="27"/>
      <c r="J847" s="34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spans="1:26" ht="13.5" customHeight="1" x14ac:dyDescent="0.2">
      <c r="A848" s="27"/>
      <c r="B848" s="27"/>
      <c r="C848" s="27"/>
      <c r="D848" s="27"/>
      <c r="E848" s="27"/>
      <c r="F848" s="27"/>
      <c r="G848" s="27"/>
      <c r="H848" s="27"/>
      <c r="I848" s="27"/>
      <c r="J848" s="34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spans="1:26" ht="13.5" customHeight="1" x14ac:dyDescent="0.2">
      <c r="A849" s="27"/>
      <c r="B849" s="27"/>
      <c r="C849" s="27"/>
      <c r="D849" s="27"/>
      <c r="E849" s="27"/>
      <c r="F849" s="27"/>
      <c r="G849" s="27"/>
      <c r="H849" s="27"/>
      <c r="I849" s="27"/>
      <c r="J849" s="34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spans="1:26" ht="13.5" customHeight="1" x14ac:dyDescent="0.2">
      <c r="A850" s="27"/>
      <c r="B850" s="27"/>
      <c r="C850" s="27"/>
      <c r="D850" s="27"/>
      <c r="E850" s="27"/>
      <c r="F850" s="27"/>
      <c r="G850" s="27"/>
      <c r="H850" s="27"/>
      <c r="I850" s="27"/>
      <c r="J850" s="34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spans="1:26" ht="13.5" customHeight="1" x14ac:dyDescent="0.2">
      <c r="A851" s="27"/>
      <c r="B851" s="27"/>
      <c r="C851" s="27"/>
      <c r="D851" s="27"/>
      <c r="E851" s="27"/>
      <c r="F851" s="27"/>
      <c r="G851" s="27"/>
      <c r="H851" s="27"/>
      <c r="I851" s="27"/>
      <c r="J851" s="34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spans="1:26" ht="13.5" customHeight="1" x14ac:dyDescent="0.2">
      <c r="A852" s="27"/>
      <c r="B852" s="27"/>
      <c r="C852" s="27"/>
      <c r="D852" s="27"/>
      <c r="E852" s="27"/>
      <c r="F852" s="27"/>
      <c r="G852" s="27"/>
      <c r="H852" s="27"/>
      <c r="I852" s="27"/>
      <c r="J852" s="34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spans="1:26" ht="13.5" customHeight="1" x14ac:dyDescent="0.2">
      <c r="A853" s="27"/>
      <c r="B853" s="27"/>
      <c r="C853" s="27"/>
      <c r="D853" s="27"/>
      <c r="E853" s="27"/>
      <c r="F853" s="27"/>
      <c r="G853" s="27"/>
      <c r="H853" s="27"/>
      <c r="I853" s="27"/>
      <c r="J853" s="34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spans="1:26" ht="13.5" customHeight="1" x14ac:dyDescent="0.2">
      <c r="A854" s="27"/>
      <c r="B854" s="27"/>
      <c r="C854" s="27"/>
      <c r="D854" s="27"/>
      <c r="E854" s="27"/>
      <c r="F854" s="27"/>
      <c r="G854" s="27"/>
      <c r="H854" s="27"/>
      <c r="I854" s="27"/>
      <c r="J854" s="34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spans="1:26" ht="13.5" customHeight="1" x14ac:dyDescent="0.2">
      <c r="A855" s="27"/>
      <c r="B855" s="27"/>
      <c r="C855" s="27"/>
      <c r="D855" s="27"/>
      <c r="E855" s="27"/>
      <c r="F855" s="27"/>
      <c r="G855" s="27"/>
      <c r="H855" s="27"/>
      <c r="I855" s="27"/>
      <c r="J855" s="34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spans="1:26" ht="13.5" customHeight="1" x14ac:dyDescent="0.2">
      <c r="A856" s="27"/>
      <c r="B856" s="27"/>
      <c r="C856" s="27"/>
      <c r="D856" s="27"/>
      <c r="E856" s="27"/>
      <c r="F856" s="27"/>
      <c r="G856" s="27"/>
      <c r="H856" s="27"/>
      <c r="I856" s="27"/>
      <c r="J856" s="34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spans="1:26" ht="13.5" customHeight="1" x14ac:dyDescent="0.2">
      <c r="A857" s="27"/>
      <c r="B857" s="27"/>
      <c r="C857" s="27"/>
      <c r="D857" s="27"/>
      <c r="E857" s="27"/>
      <c r="F857" s="27"/>
      <c r="G857" s="27"/>
      <c r="H857" s="27"/>
      <c r="I857" s="27"/>
      <c r="J857" s="34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spans="1:26" ht="13.5" customHeight="1" x14ac:dyDescent="0.2">
      <c r="A858" s="27"/>
      <c r="B858" s="27"/>
      <c r="C858" s="27"/>
      <c r="D858" s="27"/>
      <c r="E858" s="27"/>
      <c r="F858" s="27"/>
      <c r="G858" s="27"/>
      <c r="H858" s="27"/>
      <c r="I858" s="27"/>
      <c r="J858" s="34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spans="1:26" ht="13.5" customHeight="1" x14ac:dyDescent="0.2">
      <c r="A859" s="27"/>
      <c r="B859" s="27"/>
      <c r="C859" s="27"/>
      <c r="D859" s="27"/>
      <c r="E859" s="27"/>
      <c r="F859" s="27"/>
      <c r="G859" s="27"/>
      <c r="H859" s="27"/>
      <c r="I859" s="27"/>
      <c r="J859" s="34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spans="1:26" ht="13.5" customHeight="1" x14ac:dyDescent="0.2">
      <c r="A860" s="27"/>
      <c r="B860" s="27"/>
      <c r="C860" s="27"/>
      <c r="D860" s="27"/>
      <c r="E860" s="27"/>
      <c r="F860" s="27"/>
      <c r="G860" s="27"/>
      <c r="H860" s="27"/>
      <c r="I860" s="27"/>
      <c r="J860" s="34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spans="1:26" ht="13.5" customHeight="1" x14ac:dyDescent="0.2">
      <c r="A861" s="27"/>
      <c r="B861" s="27"/>
      <c r="C861" s="27"/>
      <c r="D861" s="27"/>
      <c r="E861" s="27"/>
      <c r="F861" s="27"/>
      <c r="G861" s="27"/>
      <c r="H861" s="27"/>
      <c r="I861" s="27"/>
      <c r="J861" s="34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spans="1:26" ht="13.5" customHeight="1" x14ac:dyDescent="0.2">
      <c r="A862" s="27"/>
      <c r="B862" s="27"/>
      <c r="C862" s="27"/>
      <c r="D862" s="27"/>
      <c r="E862" s="27"/>
      <c r="F862" s="27"/>
      <c r="G862" s="27"/>
      <c r="H862" s="27"/>
      <c r="I862" s="27"/>
      <c r="J862" s="34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spans="1:26" ht="13.5" customHeight="1" x14ac:dyDescent="0.2">
      <c r="A863" s="27"/>
      <c r="B863" s="27"/>
      <c r="C863" s="27"/>
      <c r="D863" s="27"/>
      <c r="E863" s="27"/>
      <c r="F863" s="27"/>
      <c r="G863" s="27"/>
      <c r="H863" s="27"/>
      <c r="I863" s="27"/>
      <c r="J863" s="34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spans="1:26" ht="13.5" customHeight="1" x14ac:dyDescent="0.2">
      <c r="A864" s="27"/>
      <c r="B864" s="27"/>
      <c r="C864" s="27"/>
      <c r="D864" s="27"/>
      <c r="E864" s="27"/>
      <c r="F864" s="27"/>
      <c r="G864" s="27"/>
      <c r="H864" s="27"/>
      <c r="I864" s="27"/>
      <c r="J864" s="34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spans="1:26" ht="13.5" customHeight="1" x14ac:dyDescent="0.2">
      <c r="A865" s="27"/>
      <c r="B865" s="27"/>
      <c r="C865" s="27"/>
      <c r="D865" s="27"/>
      <c r="E865" s="27"/>
      <c r="F865" s="27"/>
      <c r="G865" s="27"/>
      <c r="H865" s="27"/>
      <c r="I865" s="27"/>
      <c r="J865" s="34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spans="1:26" ht="13.5" customHeight="1" x14ac:dyDescent="0.2">
      <c r="A866" s="27"/>
      <c r="B866" s="27"/>
      <c r="C866" s="27"/>
      <c r="D866" s="27"/>
      <c r="E866" s="27"/>
      <c r="F866" s="27"/>
      <c r="G866" s="27"/>
      <c r="H866" s="27"/>
      <c r="I866" s="27"/>
      <c r="J866" s="34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spans="1:26" ht="13.5" customHeight="1" x14ac:dyDescent="0.2">
      <c r="A867" s="27"/>
      <c r="B867" s="27"/>
      <c r="C867" s="27"/>
      <c r="D867" s="27"/>
      <c r="E867" s="27"/>
      <c r="F867" s="27"/>
      <c r="G867" s="27"/>
      <c r="H867" s="27"/>
      <c r="I867" s="27"/>
      <c r="J867" s="34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spans="1:26" ht="13.5" customHeight="1" x14ac:dyDescent="0.2">
      <c r="A868" s="27"/>
      <c r="B868" s="27"/>
      <c r="C868" s="27"/>
      <c r="D868" s="27"/>
      <c r="E868" s="27"/>
      <c r="F868" s="27"/>
      <c r="G868" s="27"/>
      <c r="H868" s="27"/>
      <c r="I868" s="27"/>
      <c r="J868" s="34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spans="1:26" ht="13.5" customHeight="1" x14ac:dyDescent="0.2">
      <c r="A869" s="27"/>
      <c r="B869" s="27"/>
      <c r="C869" s="27"/>
      <c r="D869" s="27"/>
      <c r="E869" s="27"/>
      <c r="F869" s="27"/>
      <c r="G869" s="27"/>
      <c r="H869" s="27"/>
      <c r="I869" s="27"/>
      <c r="J869" s="34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spans="1:26" ht="13.5" customHeight="1" x14ac:dyDescent="0.2">
      <c r="A870" s="27"/>
      <c r="B870" s="27"/>
      <c r="C870" s="27"/>
      <c r="D870" s="27"/>
      <c r="E870" s="27"/>
      <c r="F870" s="27"/>
      <c r="G870" s="27"/>
      <c r="H870" s="27"/>
      <c r="I870" s="27"/>
      <c r="J870" s="34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spans="1:26" ht="13.5" customHeight="1" x14ac:dyDescent="0.2">
      <c r="A871" s="27"/>
      <c r="B871" s="27"/>
      <c r="C871" s="27"/>
      <c r="D871" s="27"/>
      <c r="E871" s="27"/>
      <c r="F871" s="27"/>
      <c r="G871" s="27"/>
      <c r="H871" s="27"/>
      <c r="I871" s="27"/>
      <c r="J871" s="34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spans="1:26" ht="13.5" customHeight="1" x14ac:dyDescent="0.2">
      <c r="A872" s="27"/>
      <c r="B872" s="27"/>
      <c r="C872" s="27"/>
      <c r="D872" s="27"/>
      <c r="E872" s="27"/>
      <c r="F872" s="27"/>
      <c r="G872" s="27"/>
      <c r="H872" s="27"/>
      <c r="I872" s="27"/>
      <c r="J872" s="34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spans="1:26" ht="13.5" customHeight="1" x14ac:dyDescent="0.2">
      <c r="A873" s="27"/>
      <c r="B873" s="27"/>
      <c r="C873" s="27"/>
      <c r="D873" s="27"/>
      <c r="E873" s="27"/>
      <c r="F873" s="27"/>
      <c r="G873" s="27"/>
      <c r="H873" s="27"/>
      <c r="I873" s="27"/>
      <c r="J873" s="34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spans="1:26" ht="13.5" customHeight="1" x14ac:dyDescent="0.2">
      <c r="A874" s="27"/>
      <c r="B874" s="27"/>
      <c r="C874" s="27"/>
      <c r="D874" s="27"/>
      <c r="E874" s="27"/>
      <c r="F874" s="27"/>
      <c r="G874" s="27"/>
      <c r="H874" s="27"/>
      <c r="I874" s="27"/>
      <c r="J874" s="34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spans="1:26" ht="13.5" customHeight="1" x14ac:dyDescent="0.2">
      <c r="A875" s="27"/>
      <c r="B875" s="27"/>
      <c r="C875" s="27"/>
      <c r="D875" s="27"/>
      <c r="E875" s="27"/>
      <c r="F875" s="27"/>
      <c r="G875" s="27"/>
      <c r="H875" s="27"/>
      <c r="I875" s="27"/>
      <c r="J875" s="34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spans="1:26" ht="13.5" customHeight="1" x14ac:dyDescent="0.2">
      <c r="A876" s="27"/>
      <c r="B876" s="27"/>
      <c r="C876" s="27"/>
      <c r="D876" s="27"/>
      <c r="E876" s="27"/>
      <c r="F876" s="27"/>
      <c r="G876" s="27"/>
      <c r="H876" s="27"/>
      <c r="I876" s="27"/>
      <c r="J876" s="34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spans="1:26" ht="13.5" customHeight="1" x14ac:dyDescent="0.2">
      <c r="A877" s="27"/>
      <c r="B877" s="27"/>
      <c r="C877" s="27"/>
      <c r="D877" s="27"/>
      <c r="E877" s="27"/>
      <c r="F877" s="27"/>
      <c r="G877" s="27"/>
      <c r="H877" s="27"/>
      <c r="I877" s="27"/>
      <c r="J877" s="34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spans="1:26" ht="13.5" customHeight="1" x14ac:dyDescent="0.2">
      <c r="A878" s="27"/>
      <c r="B878" s="27"/>
      <c r="C878" s="27"/>
      <c r="D878" s="27"/>
      <c r="E878" s="27"/>
      <c r="F878" s="27"/>
      <c r="G878" s="27"/>
      <c r="H878" s="27"/>
      <c r="I878" s="27"/>
      <c r="J878" s="34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spans="1:26" ht="13.5" customHeight="1" x14ac:dyDescent="0.2">
      <c r="A879" s="27"/>
      <c r="B879" s="27"/>
      <c r="C879" s="27"/>
      <c r="D879" s="27"/>
      <c r="E879" s="27"/>
      <c r="F879" s="27"/>
      <c r="G879" s="27"/>
      <c r="H879" s="27"/>
      <c r="I879" s="27"/>
      <c r="J879" s="34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spans="1:26" ht="13.5" customHeight="1" x14ac:dyDescent="0.2">
      <c r="A880" s="27"/>
      <c r="B880" s="27"/>
      <c r="C880" s="27"/>
      <c r="D880" s="27"/>
      <c r="E880" s="27"/>
      <c r="F880" s="27"/>
      <c r="G880" s="27"/>
      <c r="H880" s="27"/>
      <c r="I880" s="27"/>
      <c r="J880" s="34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spans="1:26" ht="13.5" customHeight="1" x14ac:dyDescent="0.2">
      <c r="A881" s="27"/>
      <c r="B881" s="27"/>
      <c r="C881" s="27"/>
      <c r="D881" s="27"/>
      <c r="E881" s="27"/>
      <c r="F881" s="27"/>
      <c r="G881" s="27"/>
      <c r="H881" s="27"/>
      <c r="I881" s="27"/>
      <c r="J881" s="34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spans="1:26" ht="13.5" customHeight="1" x14ac:dyDescent="0.2">
      <c r="A882" s="27"/>
      <c r="B882" s="27"/>
      <c r="C882" s="27"/>
      <c r="D882" s="27"/>
      <c r="E882" s="27"/>
      <c r="F882" s="27"/>
      <c r="G882" s="27"/>
      <c r="H882" s="27"/>
      <c r="I882" s="27"/>
      <c r="J882" s="34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spans="1:26" ht="13.5" customHeight="1" x14ac:dyDescent="0.2">
      <c r="A883" s="27"/>
      <c r="B883" s="27"/>
      <c r="C883" s="27"/>
      <c r="D883" s="27"/>
      <c r="E883" s="27"/>
      <c r="F883" s="27"/>
      <c r="G883" s="27"/>
      <c r="H883" s="27"/>
      <c r="I883" s="27"/>
      <c r="J883" s="34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spans="1:26" ht="13.5" customHeight="1" x14ac:dyDescent="0.2">
      <c r="A884" s="27"/>
      <c r="B884" s="27"/>
      <c r="C884" s="27"/>
      <c r="D884" s="27"/>
      <c r="E884" s="27"/>
      <c r="F884" s="27"/>
      <c r="G884" s="27"/>
      <c r="H884" s="27"/>
      <c r="I884" s="27"/>
      <c r="J884" s="34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spans="1:26" ht="13.5" customHeight="1" x14ac:dyDescent="0.2">
      <c r="A885" s="27"/>
      <c r="B885" s="27"/>
      <c r="C885" s="27"/>
      <c r="D885" s="27"/>
      <c r="E885" s="27"/>
      <c r="F885" s="27"/>
      <c r="G885" s="27"/>
      <c r="H885" s="27"/>
      <c r="I885" s="27"/>
      <c r="J885" s="34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spans="1:26" ht="13.5" customHeight="1" x14ac:dyDescent="0.2">
      <c r="A886" s="27"/>
      <c r="B886" s="27"/>
      <c r="C886" s="27"/>
      <c r="D886" s="27"/>
      <c r="E886" s="27"/>
      <c r="F886" s="27"/>
      <c r="G886" s="27"/>
      <c r="H886" s="27"/>
      <c r="I886" s="27"/>
      <c r="J886" s="34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spans="1:26" ht="13.5" customHeight="1" x14ac:dyDescent="0.2">
      <c r="A887" s="27"/>
      <c r="B887" s="27"/>
      <c r="C887" s="27"/>
      <c r="D887" s="27"/>
      <c r="E887" s="27"/>
      <c r="F887" s="27"/>
      <c r="G887" s="27"/>
      <c r="H887" s="27"/>
      <c r="I887" s="27"/>
      <c r="J887" s="34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spans="1:26" ht="13.5" customHeight="1" x14ac:dyDescent="0.2">
      <c r="A888" s="27"/>
      <c r="B888" s="27"/>
      <c r="C888" s="27"/>
      <c r="D888" s="27"/>
      <c r="E888" s="27"/>
      <c r="F888" s="27"/>
      <c r="G888" s="27"/>
      <c r="H888" s="27"/>
      <c r="I888" s="27"/>
      <c r="J888" s="34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spans="1:26" ht="13.5" customHeight="1" x14ac:dyDescent="0.2">
      <c r="A889" s="27"/>
      <c r="B889" s="27"/>
      <c r="C889" s="27"/>
      <c r="D889" s="27"/>
      <c r="E889" s="27"/>
      <c r="F889" s="27"/>
      <c r="G889" s="27"/>
      <c r="H889" s="27"/>
      <c r="I889" s="27"/>
      <c r="J889" s="34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spans="1:26" ht="13.5" customHeight="1" x14ac:dyDescent="0.2">
      <c r="A890" s="27"/>
      <c r="B890" s="27"/>
      <c r="C890" s="27"/>
      <c r="D890" s="27"/>
      <c r="E890" s="27"/>
      <c r="F890" s="27"/>
      <c r="G890" s="27"/>
      <c r="H890" s="27"/>
      <c r="I890" s="27"/>
      <c r="J890" s="34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spans="1:26" ht="13.5" customHeight="1" x14ac:dyDescent="0.2">
      <c r="A891" s="27"/>
      <c r="B891" s="27"/>
      <c r="C891" s="27"/>
      <c r="D891" s="27"/>
      <c r="E891" s="27"/>
      <c r="F891" s="27"/>
      <c r="G891" s="27"/>
      <c r="H891" s="27"/>
      <c r="I891" s="27"/>
      <c r="J891" s="34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spans="1:26" ht="13.5" customHeight="1" x14ac:dyDescent="0.2">
      <c r="A892" s="27"/>
      <c r="B892" s="27"/>
      <c r="C892" s="27"/>
      <c r="D892" s="27"/>
      <c r="E892" s="27"/>
      <c r="F892" s="27"/>
      <c r="G892" s="27"/>
      <c r="H892" s="27"/>
      <c r="I892" s="27"/>
      <c r="J892" s="34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spans="1:26" ht="13.5" customHeight="1" x14ac:dyDescent="0.2">
      <c r="A893" s="27"/>
      <c r="B893" s="27"/>
      <c r="C893" s="27"/>
      <c r="D893" s="27"/>
      <c r="E893" s="27"/>
      <c r="F893" s="27"/>
      <c r="G893" s="27"/>
      <c r="H893" s="27"/>
      <c r="I893" s="27"/>
      <c r="J893" s="34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spans="1:26" ht="13.5" customHeight="1" x14ac:dyDescent="0.2">
      <c r="A894" s="27"/>
      <c r="B894" s="27"/>
      <c r="C894" s="27"/>
      <c r="D894" s="27"/>
      <c r="E894" s="27"/>
      <c r="F894" s="27"/>
      <c r="G894" s="27"/>
      <c r="H894" s="27"/>
      <c r="I894" s="27"/>
      <c r="J894" s="34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spans="1:26" ht="13.5" customHeight="1" x14ac:dyDescent="0.2">
      <c r="A895" s="27"/>
      <c r="B895" s="27"/>
      <c r="C895" s="27"/>
      <c r="D895" s="27"/>
      <c r="E895" s="27"/>
      <c r="F895" s="27"/>
      <c r="G895" s="27"/>
      <c r="H895" s="27"/>
      <c r="I895" s="27"/>
      <c r="J895" s="34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spans="1:26" ht="13.5" customHeight="1" x14ac:dyDescent="0.2">
      <c r="A896" s="27"/>
      <c r="B896" s="27"/>
      <c r="C896" s="27"/>
      <c r="D896" s="27"/>
      <c r="E896" s="27"/>
      <c r="F896" s="27"/>
      <c r="G896" s="27"/>
      <c r="H896" s="27"/>
      <c r="I896" s="27"/>
      <c r="J896" s="34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spans="1:26" ht="13.5" customHeight="1" x14ac:dyDescent="0.2">
      <c r="A897" s="27"/>
      <c r="B897" s="27"/>
      <c r="C897" s="27"/>
      <c r="D897" s="27"/>
      <c r="E897" s="27"/>
      <c r="F897" s="27"/>
      <c r="G897" s="27"/>
      <c r="H897" s="27"/>
      <c r="I897" s="27"/>
      <c r="J897" s="34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spans="1:26" ht="13.5" customHeight="1" x14ac:dyDescent="0.2">
      <c r="A898" s="27"/>
      <c r="B898" s="27"/>
      <c r="C898" s="27"/>
      <c r="D898" s="27"/>
      <c r="E898" s="27"/>
      <c r="F898" s="27"/>
      <c r="G898" s="27"/>
      <c r="H898" s="27"/>
      <c r="I898" s="27"/>
      <c r="J898" s="34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spans="1:26" ht="13.5" customHeight="1" x14ac:dyDescent="0.2">
      <c r="A899" s="27"/>
      <c r="B899" s="27"/>
      <c r="C899" s="27"/>
      <c r="D899" s="27"/>
      <c r="E899" s="27"/>
      <c r="F899" s="27"/>
      <c r="G899" s="27"/>
      <c r="H899" s="27"/>
      <c r="I899" s="27"/>
      <c r="J899" s="34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spans="1:26" ht="13.5" customHeight="1" x14ac:dyDescent="0.2">
      <c r="A900" s="27"/>
      <c r="B900" s="27"/>
      <c r="C900" s="27"/>
      <c r="D900" s="27"/>
      <c r="E900" s="27"/>
      <c r="F900" s="27"/>
      <c r="G900" s="27"/>
      <c r="H900" s="27"/>
      <c r="I900" s="27"/>
      <c r="J900" s="34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spans="1:26" ht="13.5" customHeight="1" x14ac:dyDescent="0.2">
      <c r="A901" s="27"/>
      <c r="B901" s="27"/>
      <c r="C901" s="27"/>
      <c r="D901" s="27"/>
      <c r="E901" s="27"/>
      <c r="F901" s="27"/>
      <c r="G901" s="27"/>
      <c r="H901" s="27"/>
      <c r="I901" s="27"/>
      <c r="J901" s="34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spans="1:26" ht="13.5" customHeight="1" x14ac:dyDescent="0.2">
      <c r="A902" s="27"/>
      <c r="B902" s="27"/>
      <c r="C902" s="27"/>
      <c r="D902" s="27"/>
      <c r="E902" s="27"/>
      <c r="F902" s="27"/>
      <c r="G902" s="27"/>
      <c r="H902" s="27"/>
      <c r="I902" s="27"/>
      <c r="J902" s="34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spans="1:26" ht="13.5" customHeight="1" x14ac:dyDescent="0.2">
      <c r="A903" s="27"/>
      <c r="B903" s="27"/>
      <c r="C903" s="27"/>
      <c r="D903" s="27"/>
      <c r="E903" s="27"/>
      <c r="F903" s="27"/>
      <c r="G903" s="27"/>
      <c r="H903" s="27"/>
      <c r="I903" s="27"/>
      <c r="J903" s="34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spans="1:26" ht="13.5" customHeight="1" x14ac:dyDescent="0.2">
      <c r="A904" s="27"/>
      <c r="B904" s="27"/>
      <c r="C904" s="27"/>
      <c r="D904" s="27"/>
      <c r="E904" s="27"/>
      <c r="F904" s="27"/>
      <c r="G904" s="27"/>
      <c r="H904" s="27"/>
      <c r="I904" s="27"/>
      <c r="J904" s="34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spans="1:26" ht="13.5" customHeight="1" x14ac:dyDescent="0.2">
      <c r="A905" s="27"/>
      <c r="B905" s="27"/>
      <c r="C905" s="27"/>
      <c r="D905" s="27"/>
      <c r="E905" s="27"/>
      <c r="F905" s="27"/>
      <c r="G905" s="27"/>
      <c r="H905" s="27"/>
      <c r="I905" s="27"/>
      <c r="J905" s="34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spans="1:26" ht="13.5" customHeight="1" x14ac:dyDescent="0.2">
      <c r="A906" s="27"/>
      <c r="B906" s="27"/>
      <c r="C906" s="27"/>
      <c r="D906" s="27"/>
      <c r="E906" s="27"/>
      <c r="F906" s="27"/>
      <c r="G906" s="27"/>
      <c r="H906" s="27"/>
      <c r="I906" s="27"/>
      <c r="J906" s="34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spans="1:26" ht="13.5" customHeight="1" x14ac:dyDescent="0.2">
      <c r="A907" s="27"/>
      <c r="B907" s="27"/>
      <c r="C907" s="27"/>
      <c r="D907" s="27"/>
      <c r="E907" s="27"/>
      <c r="F907" s="27"/>
      <c r="G907" s="27"/>
      <c r="H907" s="27"/>
      <c r="I907" s="27"/>
      <c r="J907" s="34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spans="1:26" ht="13.5" customHeight="1" x14ac:dyDescent="0.2">
      <c r="A908" s="27"/>
      <c r="B908" s="27"/>
      <c r="C908" s="27"/>
      <c r="D908" s="27"/>
      <c r="E908" s="27"/>
      <c r="F908" s="27"/>
      <c r="G908" s="27"/>
      <c r="H908" s="27"/>
      <c r="I908" s="27"/>
      <c r="J908" s="34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spans="1:26" ht="13.5" customHeight="1" x14ac:dyDescent="0.2">
      <c r="A909" s="27"/>
      <c r="B909" s="27"/>
      <c r="C909" s="27"/>
      <c r="D909" s="27"/>
      <c r="E909" s="27"/>
      <c r="F909" s="27"/>
      <c r="G909" s="27"/>
      <c r="H909" s="27"/>
      <c r="I909" s="27"/>
      <c r="J909" s="34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spans="1:26" ht="13.5" customHeight="1" x14ac:dyDescent="0.2">
      <c r="A910" s="27"/>
      <c r="B910" s="27"/>
      <c r="C910" s="27"/>
      <c r="D910" s="27"/>
      <c r="E910" s="27"/>
      <c r="F910" s="27"/>
      <c r="G910" s="27"/>
      <c r="H910" s="27"/>
      <c r="I910" s="27"/>
      <c r="J910" s="34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spans="1:26" ht="13.5" customHeight="1" x14ac:dyDescent="0.2">
      <c r="A911" s="27"/>
      <c r="B911" s="27"/>
      <c r="C911" s="27"/>
      <c r="D911" s="27"/>
      <c r="E911" s="27"/>
      <c r="F911" s="27"/>
      <c r="G911" s="27"/>
      <c r="H911" s="27"/>
      <c r="I911" s="27"/>
      <c r="J911" s="34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spans="1:26" ht="13.5" customHeight="1" x14ac:dyDescent="0.2">
      <c r="A912" s="27"/>
      <c r="B912" s="27"/>
      <c r="C912" s="27"/>
      <c r="D912" s="27"/>
      <c r="E912" s="27"/>
      <c r="F912" s="27"/>
      <c r="G912" s="27"/>
      <c r="H912" s="27"/>
      <c r="I912" s="27"/>
      <c r="J912" s="34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spans="1:26" ht="13.5" customHeight="1" x14ac:dyDescent="0.2">
      <c r="A913" s="27"/>
      <c r="B913" s="27"/>
      <c r="C913" s="27"/>
      <c r="D913" s="27"/>
      <c r="E913" s="27"/>
      <c r="F913" s="27"/>
      <c r="G913" s="27"/>
      <c r="H913" s="27"/>
      <c r="I913" s="27"/>
      <c r="J913" s="34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spans="1:26" ht="13.5" customHeight="1" x14ac:dyDescent="0.2">
      <c r="A914" s="27"/>
      <c r="B914" s="27"/>
      <c r="C914" s="27"/>
      <c r="D914" s="27"/>
      <c r="E914" s="27"/>
      <c r="F914" s="27"/>
      <c r="G914" s="27"/>
      <c r="H914" s="27"/>
      <c r="I914" s="27"/>
      <c r="J914" s="34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spans="1:26" ht="13.5" customHeight="1" x14ac:dyDescent="0.2">
      <c r="A915" s="27"/>
      <c r="B915" s="27"/>
      <c r="C915" s="27"/>
      <c r="D915" s="27"/>
      <c r="E915" s="27"/>
      <c r="F915" s="27"/>
      <c r="G915" s="27"/>
      <c r="H915" s="27"/>
      <c r="I915" s="27"/>
      <c r="J915" s="34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spans="1:26" ht="13.5" customHeight="1" x14ac:dyDescent="0.2">
      <c r="A916" s="27"/>
      <c r="B916" s="27"/>
      <c r="C916" s="27"/>
      <c r="D916" s="27"/>
      <c r="E916" s="27"/>
      <c r="F916" s="27"/>
      <c r="G916" s="27"/>
      <c r="H916" s="27"/>
      <c r="I916" s="27"/>
      <c r="J916" s="34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spans="1:26" ht="13.5" customHeight="1" x14ac:dyDescent="0.2">
      <c r="A917" s="27"/>
      <c r="B917" s="27"/>
      <c r="C917" s="27"/>
      <c r="D917" s="27"/>
      <c r="E917" s="27"/>
      <c r="F917" s="27"/>
      <c r="G917" s="27"/>
      <c r="H917" s="27"/>
      <c r="I917" s="27"/>
      <c r="J917" s="34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spans="1:26" ht="13.5" customHeight="1" x14ac:dyDescent="0.2">
      <c r="A918" s="27"/>
      <c r="B918" s="27"/>
      <c r="C918" s="27"/>
      <c r="D918" s="27"/>
      <c r="E918" s="27"/>
      <c r="F918" s="27"/>
      <c r="G918" s="27"/>
      <c r="H918" s="27"/>
      <c r="I918" s="27"/>
      <c r="J918" s="34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spans="1:26" ht="13.5" customHeight="1" x14ac:dyDescent="0.2">
      <c r="A919" s="27"/>
      <c r="B919" s="27"/>
      <c r="C919" s="27"/>
      <c r="D919" s="27"/>
      <c r="E919" s="27"/>
      <c r="F919" s="27"/>
      <c r="G919" s="27"/>
      <c r="H919" s="27"/>
      <c r="I919" s="27"/>
      <c r="J919" s="34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spans="1:26" ht="13.5" customHeight="1" x14ac:dyDescent="0.2">
      <c r="A920" s="27"/>
      <c r="B920" s="27"/>
      <c r="C920" s="27"/>
      <c r="D920" s="27"/>
      <c r="E920" s="27"/>
      <c r="F920" s="27"/>
      <c r="G920" s="27"/>
      <c r="H920" s="27"/>
      <c r="I920" s="27"/>
      <c r="J920" s="34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spans="1:26" ht="13.5" customHeight="1" x14ac:dyDescent="0.2">
      <c r="A921" s="27"/>
      <c r="B921" s="27"/>
      <c r="C921" s="27"/>
      <c r="D921" s="27"/>
      <c r="E921" s="27"/>
      <c r="F921" s="27"/>
      <c r="G921" s="27"/>
      <c r="H921" s="27"/>
      <c r="I921" s="27"/>
      <c r="J921" s="34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spans="1:26" ht="13.5" customHeight="1" x14ac:dyDescent="0.2">
      <c r="A922" s="27"/>
      <c r="B922" s="27"/>
      <c r="C922" s="27"/>
      <c r="D922" s="27"/>
      <c r="E922" s="27"/>
      <c r="F922" s="27"/>
      <c r="G922" s="27"/>
      <c r="H922" s="27"/>
      <c r="I922" s="27"/>
      <c r="J922" s="34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spans="1:26" ht="13.5" customHeight="1" x14ac:dyDescent="0.2">
      <c r="A923" s="27"/>
      <c r="B923" s="27"/>
      <c r="C923" s="27"/>
      <c r="D923" s="27"/>
      <c r="E923" s="27"/>
      <c r="F923" s="27"/>
      <c r="G923" s="27"/>
      <c r="H923" s="27"/>
      <c r="I923" s="27"/>
      <c r="J923" s="34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spans="1:26" ht="13.5" customHeight="1" x14ac:dyDescent="0.2">
      <c r="A924" s="27"/>
      <c r="B924" s="27"/>
      <c r="C924" s="27"/>
      <c r="D924" s="27"/>
      <c r="E924" s="27"/>
      <c r="F924" s="27"/>
      <c r="G924" s="27"/>
      <c r="H924" s="27"/>
      <c r="I924" s="27"/>
      <c r="J924" s="34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spans="1:26" ht="13.5" customHeight="1" x14ac:dyDescent="0.2">
      <c r="A925" s="27"/>
      <c r="B925" s="27"/>
      <c r="C925" s="27"/>
      <c r="D925" s="27"/>
      <c r="E925" s="27"/>
      <c r="F925" s="27"/>
      <c r="G925" s="27"/>
      <c r="H925" s="27"/>
      <c r="I925" s="27"/>
      <c r="J925" s="34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spans="1:26" ht="13.5" customHeight="1" x14ac:dyDescent="0.2">
      <c r="A926" s="27"/>
      <c r="B926" s="27"/>
      <c r="C926" s="27"/>
      <c r="D926" s="27"/>
      <c r="E926" s="27"/>
      <c r="F926" s="27"/>
      <c r="G926" s="27"/>
      <c r="H926" s="27"/>
      <c r="I926" s="27"/>
      <c r="J926" s="34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spans="1:26" ht="13.5" customHeight="1" x14ac:dyDescent="0.2">
      <c r="A927" s="27"/>
      <c r="B927" s="27"/>
      <c r="C927" s="27"/>
      <c r="D927" s="27"/>
      <c r="E927" s="27"/>
      <c r="F927" s="27"/>
      <c r="G927" s="27"/>
      <c r="H927" s="27"/>
      <c r="I927" s="27"/>
      <c r="J927" s="34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spans="1:26" ht="13.5" customHeight="1" x14ac:dyDescent="0.2">
      <c r="A928" s="27"/>
      <c r="B928" s="27"/>
      <c r="C928" s="27"/>
      <c r="D928" s="27"/>
      <c r="E928" s="27"/>
      <c r="F928" s="27"/>
      <c r="G928" s="27"/>
      <c r="H928" s="27"/>
      <c r="I928" s="27"/>
      <c r="J928" s="34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spans="1:26" ht="13.5" customHeight="1" x14ac:dyDescent="0.2">
      <c r="A929" s="27"/>
      <c r="B929" s="27"/>
      <c r="C929" s="27"/>
      <c r="D929" s="27"/>
      <c r="E929" s="27"/>
      <c r="F929" s="27"/>
      <c r="G929" s="27"/>
      <c r="H929" s="27"/>
      <c r="I929" s="27"/>
      <c r="J929" s="34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spans="1:26" ht="13.5" customHeight="1" x14ac:dyDescent="0.2">
      <c r="A930" s="27"/>
      <c r="B930" s="27"/>
      <c r="C930" s="27"/>
      <c r="D930" s="27"/>
      <c r="E930" s="27"/>
      <c r="F930" s="27"/>
      <c r="G930" s="27"/>
      <c r="H930" s="27"/>
      <c r="I930" s="27"/>
      <c r="J930" s="34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spans="1:26" ht="13.5" customHeight="1" x14ac:dyDescent="0.2">
      <c r="A931" s="27"/>
      <c r="B931" s="27"/>
      <c r="C931" s="27"/>
      <c r="D931" s="27"/>
      <c r="E931" s="27"/>
      <c r="F931" s="27"/>
      <c r="G931" s="27"/>
      <c r="H931" s="27"/>
      <c r="I931" s="27"/>
      <c r="J931" s="34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spans="1:26" ht="13.5" customHeight="1" x14ac:dyDescent="0.2">
      <c r="A932" s="27"/>
      <c r="B932" s="27"/>
      <c r="C932" s="27"/>
      <c r="D932" s="27"/>
      <c r="E932" s="27"/>
      <c r="F932" s="27"/>
      <c r="G932" s="27"/>
      <c r="H932" s="27"/>
      <c r="I932" s="27"/>
      <c r="J932" s="34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spans="1:26" ht="13.5" customHeight="1" x14ac:dyDescent="0.2">
      <c r="A933" s="27"/>
      <c r="B933" s="27"/>
      <c r="C933" s="27"/>
      <c r="D933" s="27"/>
      <c r="E933" s="27"/>
      <c r="F933" s="27"/>
      <c r="G933" s="27"/>
      <c r="H933" s="27"/>
      <c r="I933" s="27"/>
      <c r="J933" s="34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spans="1:26" ht="13.5" customHeight="1" x14ac:dyDescent="0.2">
      <c r="A934" s="27"/>
      <c r="B934" s="27"/>
      <c r="C934" s="27"/>
      <c r="D934" s="27"/>
      <c r="E934" s="27"/>
      <c r="F934" s="27"/>
      <c r="G934" s="27"/>
      <c r="H934" s="27"/>
      <c r="I934" s="27"/>
      <c r="J934" s="34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spans="1:26" ht="13.5" customHeight="1" x14ac:dyDescent="0.2">
      <c r="A935" s="27"/>
      <c r="B935" s="27"/>
      <c r="C935" s="27"/>
      <c r="D935" s="27"/>
      <c r="E935" s="27"/>
      <c r="F935" s="27"/>
      <c r="G935" s="27"/>
      <c r="H935" s="27"/>
      <c r="I935" s="27"/>
      <c r="J935" s="34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spans="1:26" ht="13.5" customHeight="1" x14ac:dyDescent="0.2">
      <c r="A936" s="27"/>
      <c r="B936" s="27"/>
      <c r="C936" s="27"/>
      <c r="D936" s="27"/>
      <c r="E936" s="27"/>
      <c r="F936" s="27"/>
      <c r="G936" s="27"/>
      <c r="H936" s="27"/>
      <c r="I936" s="27"/>
      <c r="J936" s="34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spans="1:26" ht="13.5" customHeight="1" x14ac:dyDescent="0.2">
      <c r="A937" s="27"/>
      <c r="B937" s="27"/>
      <c r="C937" s="27"/>
      <c r="D937" s="27"/>
      <c r="E937" s="27"/>
      <c r="F937" s="27"/>
      <c r="G937" s="27"/>
      <c r="H937" s="27"/>
      <c r="I937" s="27"/>
      <c r="J937" s="34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spans="1:26" ht="13.5" customHeight="1" x14ac:dyDescent="0.2">
      <c r="A938" s="27"/>
      <c r="B938" s="27"/>
      <c r="C938" s="27"/>
      <c r="D938" s="27"/>
      <c r="E938" s="27"/>
      <c r="F938" s="27"/>
      <c r="G938" s="27"/>
      <c r="H938" s="27"/>
      <c r="I938" s="27"/>
      <c r="J938" s="34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spans="1:26" ht="13.5" customHeight="1" x14ac:dyDescent="0.2">
      <c r="A939" s="27"/>
      <c r="B939" s="27"/>
      <c r="C939" s="27"/>
      <c r="D939" s="27"/>
      <c r="E939" s="27"/>
      <c r="F939" s="27"/>
      <c r="G939" s="27"/>
      <c r="H939" s="27"/>
      <c r="I939" s="27"/>
      <c r="J939" s="34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spans="1:26" ht="13.5" customHeight="1" x14ac:dyDescent="0.2">
      <c r="A940" s="27"/>
      <c r="B940" s="27"/>
      <c r="C940" s="27"/>
      <c r="D940" s="27"/>
      <c r="E940" s="27"/>
      <c r="F940" s="27"/>
      <c r="G940" s="27"/>
      <c r="H940" s="27"/>
      <c r="I940" s="27"/>
      <c r="J940" s="34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spans="1:26" ht="13.5" customHeight="1" x14ac:dyDescent="0.2">
      <c r="A941" s="27"/>
      <c r="B941" s="27"/>
      <c r="C941" s="27"/>
      <c r="D941" s="27"/>
      <c r="E941" s="27"/>
      <c r="F941" s="27"/>
      <c r="G941" s="27"/>
      <c r="H941" s="27"/>
      <c r="I941" s="27"/>
      <c r="J941" s="34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spans="1:26" ht="13.5" customHeight="1" x14ac:dyDescent="0.2">
      <c r="A942" s="27"/>
      <c r="B942" s="27"/>
      <c r="C942" s="27"/>
      <c r="D942" s="27"/>
      <c r="E942" s="27"/>
      <c r="F942" s="27"/>
      <c r="G942" s="27"/>
      <c r="H942" s="27"/>
      <c r="I942" s="27"/>
      <c r="J942" s="34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spans="1:26" ht="13.5" customHeight="1" x14ac:dyDescent="0.2">
      <c r="A943" s="27"/>
      <c r="B943" s="27"/>
      <c r="C943" s="27"/>
      <c r="D943" s="27"/>
      <c r="E943" s="27"/>
      <c r="F943" s="27"/>
      <c r="G943" s="27"/>
      <c r="H943" s="27"/>
      <c r="I943" s="27"/>
      <c r="J943" s="34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spans="1:26" ht="13.5" customHeight="1" x14ac:dyDescent="0.2">
      <c r="A944" s="27"/>
      <c r="B944" s="27"/>
      <c r="C944" s="27"/>
      <c r="D944" s="27"/>
      <c r="E944" s="27"/>
      <c r="F944" s="27"/>
      <c r="G944" s="27"/>
      <c r="H944" s="27"/>
      <c r="I944" s="27"/>
      <c r="J944" s="34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spans="1:26" ht="13.5" customHeight="1" x14ac:dyDescent="0.2">
      <c r="A945" s="27"/>
      <c r="B945" s="27"/>
      <c r="C945" s="27"/>
      <c r="D945" s="27"/>
      <c r="E945" s="27"/>
      <c r="F945" s="27"/>
      <c r="G945" s="27"/>
      <c r="H945" s="27"/>
      <c r="I945" s="27"/>
      <c r="J945" s="34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spans="1:26" ht="13.5" customHeight="1" x14ac:dyDescent="0.2">
      <c r="A946" s="27"/>
      <c r="B946" s="27"/>
      <c r="C946" s="27"/>
      <c r="D946" s="27"/>
      <c r="E946" s="27"/>
      <c r="F946" s="27"/>
      <c r="G946" s="27"/>
      <c r="H946" s="27"/>
      <c r="I946" s="27"/>
      <c r="J946" s="34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spans="1:26" ht="13.5" customHeight="1" x14ac:dyDescent="0.2">
      <c r="A947" s="27"/>
      <c r="B947" s="27"/>
      <c r="C947" s="27"/>
      <c r="D947" s="27"/>
      <c r="E947" s="27"/>
      <c r="F947" s="27"/>
      <c r="G947" s="27"/>
      <c r="H947" s="27"/>
      <c r="I947" s="27"/>
      <c r="J947" s="34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spans="1:26" ht="13.5" customHeight="1" x14ac:dyDescent="0.2">
      <c r="A948" s="27"/>
      <c r="B948" s="27"/>
      <c r="C948" s="27"/>
      <c r="D948" s="27"/>
      <c r="E948" s="27"/>
      <c r="F948" s="27"/>
      <c r="G948" s="27"/>
      <c r="H948" s="27"/>
      <c r="I948" s="27"/>
      <c r="J948" s="34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spans="1:26" ht="13.5" customHeight="1" x14ac:dyDescent="0.2">
      <c r="A949" s="27"/>
      <c r="B949" s="27"/>
      <c r="C949" s="27"/>
      <c r="D949" s="27"/>
      <c r="E949" s="27"/>
      <c r="F949" s="27"/>
      <c r="G949" s="27"/>
      <c r="H949" s="27"/>
      <c r="I949" s="27"/>
      <c r="J949" s="34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spans="1:26" ht="13.5" customHeight="1" x14ac:dyDescent="0.2">
      <c r="A950" s="27"/>
      <c r="B950" s="27"/>
      <c r="C950" s="27"/>
      <c r="D950" s="27"/>
      <c r="E950" s="27"/>
      <c r="F950" s="27"/>
      <c r="G950" s="27"/>
      <c r="H950" s="27"/>
      <c r="I950" s="27"/>
      <c r="J950" s="34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spans="1:26" ht="13.5" customHeight="1" x14ac:dyDescent="0.2">
      <c r="A951" s="27"/>
      <c r="B951" s="27"/>
      <c r="C951" s="27"/>
      <c r="D951" s="27"/>
      <c r="E951" s="27"/>
      <c r="F951" s="27"/>
      <c r="G951" s="27"/>
      <c r="H951" s="27"/>
      <c r="I951" s="27"/>
      <c r="J951" s="34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spans="1:26" ht="13.5" customHeight="1" x14ac:dyDescent="0.2">
      <c r="A952" s="27"/>
      <c r="B952" s="27"/>
      <c r="C952" s="27"/>
      <c r="D952" s="27"/>
      <c r="E952" s="27"/>
      <c r="F952" s="27"/>
      <c r="G952" s="27"/>
      <c r="H952" s="27"/>
      <c r="I952" s="27"/>
      <c r="J952" s="34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spans="1:26" ht="13.5" customHeight="1" x14ac:dyDescent="0.2">
      <c r="A953" s="27"/>
      <c r="B953" s="27"/>
      <c r="C953" s="27"/>
      <c r="D953" s="27"/>
      <c r="E953" s="27"/>
      <c r="F953" s="27"/>
      <c r="G953" s="27"/>
      <c r="H953" s="27"/>
      <c r="I953" s="27"/>
      <c r="J953" s="34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spans="1:26" ht="13.5" customHeight="1" x14ac:dyDescent="0.2">
      <c r="A954" s="27"/>
      <c r="B954" s="27"/>
      <c r="C954" s="27"/>
      <c r="D954" s="27"/>
      <c r="E954" s="27"/>
      <c r="F954" s="27"/>
      <c r="G954" s="27"/>
      <c r="H954" s="27"/>
      <c r="I954" s="27"/>
      <c r="J954" s="34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spans="1:26" ht="13.5" customHeight="1" x14ac:dyDescent="0.2">
      <c r="A955" s="27"/>
      <c r="B955" s="27"/>
      <c r="C955" s="27"/>
      <c r="D955" s="27"/>
      <c r="E955" s="27"/>
      <c r="F955" s="27"/>
      <c r="G955" s="27"/>
      <c r="H955" s="27"/>
      <c r="I955" s="27"/>
      <c r="J955" s="34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spans="1:26" ht="13.5" customHeight="1" x14ac:dyDescent="0.2">
      <c r="A956" s="27"/>
      <c r="B956" s="27"/>
      <c r="C956" s="27"/>
      <c r="D956" s="27"/>
      <c r="E956" s="27"/>
      <c r="F956" s="27"/>
      <c r="G956" s="27"/>
      <c r="H956" s="27"/>
      <c r="I956" s="27"/>
      <c r="J956" s="34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spans="1:26" ht="13.5" customHeight="1" x14ac:dyDescent="0.2">
      <c r="A957" s="27"/>
      <c r="B957" s="27"/>
      <c r="C957" s="27"/>
      <c r="D957" s="27"/>
      <c r="E957" s="27"/>
      <c r="F957" s="27"/>
      <c r="G957" s="27"/>
      <c r="H957" s="27"/>
      <c r="I957" s="27"/>
      <c r="J957" s="34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spans="1:26" ht="13.5" customHeight="1" x14ac:dyDescent="0.2">
      <c r="A958" s="27"/>
      <c r="B958" s="27"/>
      <c r="C958" s="27"/>
      <c r="D958" s="27"/>
      <c r="E958" s="27"/>
      <c r="F958" s="27"/>
      <c r="G958" s="27"/>
      <c r="H958" s="27"/>
      <c r="I958" s="27"/>
      <c r="J958" s="34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spans="1:26" ht="13.5" customHeight="1" x14ac:dyDescent="0.2">
      <c r="A959" s="27"/>
      <c r="B959" s="27"/>
      <c r="C959" s="27"/>
      <c r="D959" s="27"/>
      <c r="E959" s="27"/>
      <c r="F959" s="27"/>
      <c r="G959" s="27"/>
      <c r="H959" s="27"/>
      <c r="I959" s="27"/>
      <c r="J959" s="34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spans="1:26" ht="13.5" customHeight="1" x14ac:dyDescent="0.2">
      <c r="A960" s="27"/>
      <c r="B960" s="27"/>
      <c r="C960" s="27"/>
      <c r="D960" s="27"/>
      <c r="E960" s="27"/>
      <c r="F960" s="27"/>
      <c r="G960" s="27"/>
      <c r="H960" s="27"/>
      <c r="I960" s="27"/>
      <c r="J960" s="34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spans="1:26" ht="13.5" customHeight="1" x14ac:dyDescent="0.2">
      <c r="A961" s="27"/>
      <c r="B961" s="27"/>
      <c r="C961" s="27"/>
      <c r="D961" s="27"/>
      <c r="E961" s="27"/>
      <c r="F961" s="27"/>
      <c r="G961" s="27"/>
      <c r="H961" s="27"/>
      <c r="I961" s="27"/>
      <c r="J961" s="34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spans="1:26" ht="13.5" customHeight="1" x14ac:dyDescent="0.2">
      <c r="A962" s="27"/>
      <c r="B962" s="27"/>
      <c r="C962" s="27"/>
      <c r="D962" s="27"/>
      <c r="E962" s="27"/>
      <c r="F962" s="27"/>
      <c r="G962" s="27"/>
      <c r="H962" s="27"/>
      <c r="I962" s="27"/>
      <c r="J962" s="34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spans="1:26" ht="13.5" customHeight="1" x14ac:dyDescent="0.2">
      <c r="A963" s="27"/>
      <c r="B963" s="27"/>
      <c r="C963" s="27"/>
      <c r="D963" s="27"/>
      <c r="E963" s="27"/>
      <c r="F963" s="27"/>
      <c r="G963" s="27"/>
      <c r="H963" s="27"/>
      <c r="I963" s="27"/>
      <c r="J963" s="34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spans="1:26" ht="13.5" customHeight="1" x14ac:dyDescent="0.2">
      <c r="A964" s="27"/>
      <c r="B964" s="27"/>
      <c r="C964" s="27"/>
      <c r="D964" s="27"/>
      <c r="E964" s="27"/>
      <c r="F964" s="27"/>
      <c r="G964" s="27"/>
      <c r="H964" s="27"/>
      <c r="I964" s="27"/>
      <c r="J964" s="34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spans="1:26" ht="13.5" customHeight="1" x14ac:dyDescent="0.2">
      <c r="A965" s="27"/>
      <c r="B965" s="27"/>
      <c r="C965" s="27"/>
      <c r="D965" s="27"/>
      <c r="E965" s="27"/>
      <c r="F965" s="27"/>
      <c r="G965" s="27"/>
      <c r="H965" s="27"/>
      <c r="I965" s="27"/>
      <c r="J965" s="34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spans="1:26" ht="13.5" customHeight="1" x14ac:dyDescent="0.2">
      <c r="A966" s="27"/>
      <c r="B966" s="27"/>
      <c r="C966" s="27"/>
      <c r="D966" s="27"/>
      <c r="E966" s="27"/>
      <c r="F966" s="27"/>
      <c r="G966" s="27"/>
      <c r="H966" s="27"/>
      <c r="I966" s="27"/>
      <c r="J966" s="34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spans="1:26" ht="13.5" customHeight="1" x14ac:dyDescent="0.2">
      <c r="A967" s="27"/>
      <c r="B967" s="27"/>
      <c r="C967" s="27"/>
      <c r="D967" s="27"/>
      <c r="E967" s="27"/>
      <c r="F967" s="27"/>
      <c r="G967" s="27"/>
      <c r="H967" s="27"/>
      <c r="I967" s="27"/>
      <c r="J967" s="34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spans="1:26" ht="13.5" customHeight="1" x14ac:dyDescent="0.2">
      <c r="A968" s="27"/>
      <c r="B968" s="27"/>
      <c r="C968" s="27"/>
      <c r="D968" s="27"/>
      <c r="E968" s="27"/>
      <c r="F968" s="27"/>
      <c r="G968" s="27"/>
      <c r="H968" s="27"/>
      <c r="I968" s="27"/>
      <c r="J968" s="34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spans="1:26" ht="13.5" customHeight="1" x14ac:dyDescent="0.2">
      <c r="A969" s="27"/>
      <c r="B969" s="27"/>
      <c r="C969" s="27"/>
      <c r="D969" s="27"/>
      <c r="E969" s="27"/>
      <c r="F969" s="27"/>
      <c r="G969" s="27"/>
      <c r="H969" s="27"/>
      <c r="I969" s="27"/>
      <c r="J969" s="34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spans="1:26" ht="13.5" customHeight="1" x14ac:dyDescent="0.2">
      <c r="A970" s="27"/>
      <c r="B970" s="27"/>
      <c r="C970" s="27"/>
      <c r="D970" s="27"/>
      <c r="E970" s="27"/>
      <c r="F970" s="27"/>
      <c r="G970" s="27"/>
      <c r="H970" s="27"/>
      <c r="I970" s="27"/>
      <c r="J970" s="34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spans="1:26" ht="13.5" customHeight="1" x14ac:dyDescent="0.2">
      <c r="A971" s="27"/>
      <c r="B971" s="27"/>
      <c r="C971" s="27"/>
      <c r="D971" s="27"/>
      <c r="E971" s="27"/>
      <c r="F971" s="27"/>
      <c r="G971" s="27"/>
      <c r="H971" s="27"/>
      <c r="I971" s="27"/>
      <c r="J971" s="34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spans="1:26" ht="13.5" customHeight="1" x14ac:dyDescent="0.2">
      <c r="A972" s="27"/>
      <c r="B972" s="27"/>
      <c r="C972" s="27"/>
      <c r="D972" s="27"/>
      <c r="E972" s="27"/>
      <c r="F972" s="27"/>
      <c r="G972" s="27"/>
      <c r="H972" s="27"/>
      <c r="I972" s="27"/>
      <c r="J972" s="34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spans="1:26" ht="13.5" customHeight="1" x14ac:dyDescent="0.2">
      <c r="A973" s="27"/>
      <c r="B973" s="27"/>
      <c r="C973" s="27"/>
      <c r="D973" s="27"/>
      <c r="E973" s="27"/>
      <c r="F973" s="27"/>
      <c r="G973" s="27"/>
      <c r="H973" s="27"/>
      <c r="I973" s="27"/>
      <c r="J973" s="34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spans="1:26" ht="13.5" customHeight="1" x14ac:dyDescent="0.2">
      <c r="A974" s="27"/>
      <c r="B974" s="27"/>
      <c r="C974" s="27"/>
      <c r="D974" s="27"/>
      <c r="E974" s="27"/>
      <c r="F974" s="27"/>
      <c r="G974" s="27"/>
      <c r="H974" s="27"/>
      <c r="I974" s="27"/>
      <c r="J974" s="34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spans="1:26" ht="13.5" customHeight="1" x14ac:dyDescent="0.2">
      <c r="A975" s="27"/>
      <c r="B975" s="27"/>
      <c r="C975" s="27"/>
      <c r="D975" s="27"/>
      <c r="E975" s="27"/>
      <c r="F975" s="27"/>
      <c r="G975" s="27"/>
      <c r="H975" s="27"/>
      <c r="I975" s="27"/>
      <c r="J975" s="34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spans="1:26" ht="13.5" customHeight="1" x14ac:dyDescent="0.2">
      <c r="A976" s="27"/>
      <c r="B976" s="27"/>
      <c r="C976" s="27"/>
      <c r="D976" s="27"/>
      <c r="E976" s="27"/>
      <c r="F976" s="27"/>
      <c r="G976" s="27"/>
      <c r="H976" s="27"/>
      <c r="I976" s="27"/>
      <c r="J976" s="34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spans="1:26" ht="13.5" customHeight="1" x14ac:dyDescent="0.2">
      <c r="A977" s="27"/>
      <c r="B977" s="27"/>
      <c r="C977" s="27"/>
      <c r="D977" s="27"/>
      <c r="E977" s="27"/>
      <c r="F977" s="27"/>
      <c r="G977" s="27"/>
      <c r="H977" s="27"/>
      <c r="I977" s="27"/>
      <c r="J977" s="34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spans="1:26" ht="13.5" customHeight="1" x14ac:dyDescent="0.2">
      <c r="A978" s="27"/>
      <c r="B978" s="27"/>
      <c r="C978" s="27"/>
      <c r="D978" s="27"/>
      <c r="E978" s="27"/>
      <c r="F978" s="27"/>
      <c r="G978" s="27"/>
      <c r="H978" s="27"/>
      <c r="I978" s="27"/>
      <c r="J978" s="34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spans="1:26" ht="13.5" customHeight="1" x14ac:dyDescent="0.2">
      <c r="A979" s="27"/>
      <c r="B979" s="27"/>
      <c r="C979" s="27"/>
      <c r="D979" s="27"/>
      <c r="E979" s="27"/>
      <c r="F979" s="27"/>
      <c r="G979" s="27"/>
      <c r="H979" s="27"/>
      <c r="I979" s="27"/>
      <c r="J979" s="34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spans="1:26" ht="13.5" customHeight="1" x14ac:dyDescent="0.2">
      <c r="A980" s="27"/>
      <c r="B980" s="27"/>
      <c r="C980" s="27"/>
      <c r="D980" s="27"/>
      <c r="E980" s="27"/>
      <c r="F980" s="27"/>
      <c r="G980" s="27"/>
      <c r="H980" s="27"/>
      <c r="I980" s="27"/>
      <c r="J980" s="34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spans="1:26" ht="13.5" customHeight="1" x14ac:dyDescent="0.2">
      <c r="A981" s="27"/>
      <c r="B981" s="27"/>
      <c r="C981" s="27"/>
      <c r="D981" s="27"/>
      <c r="E981" s="27"/>
      <c r="F981" s="27"/>
      <c r="G981" s="27"/>
      <c r="H981" s="27"/>
      <c r="I981" s="27"/>
      <c r="J981" s="34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spans="1:26" ht="13.5" customHeight="1" x14ac:dyDescent="0.2">
      <c r="A982" s="27"/>
      <c r="B982" s="27"/>
      <c r="C982" s="27"/>
      <c r="D982" s="27"/>
      <c r="E982" s="27"/>
      <c r="F982" s="27"/>
      <c r="G982" s="27"/>
      <c r="H982" s="27"/>
      <c r="I982" s="27"/>
      <c r="J982" s="34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spans="1:26" ht="13.5" customHeight="1" x14ac:dyDescent="0.2">
      <c r="A983" s="27"/>
      <c r="B983" s="27"/>
      <c r="C983" s="27"/>
      <c r="D983" s="27"/>
      <c r="E983" s="27"/>
      <c r="F983" s="27"/>
      <c r="G983" s="27"/>
      <c r="H983" s="27"/>
      <c r="I983" s="27"/>
      <c r="J983" s="34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spans="1:26" ht="13.5" customHeight="1" x14ac:dyDescent="0.2">
      <c r="A984" s="27"/>
      <c r="B984" s="27"/>
      <c r="C984" s="27"/>
      <c r="D984" s="27"/>
      <c r="E984" s="27"/>
      <c r="F984" s="27"/>
      <c r="G984" s="27"/>
      <c r="H984" s="27"/>
      <c r="I984" s="27"/>
      <c r="J984" s="34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spans="1:26" ht="13.5" customHeight="1" x14ac:dyDescent="0.2">
      <c r="A985" s="27"/>
      <c r="B985" s="27"/>
      <c r="C985" s="27"/>
      <c r="D985" s="27"/>
      <c r="E985" s="27"/>
      <c r="F985" s="27"/>
      <c r="G985" s="27"/>
      <c r="H985" s="27"/>
      <c r="I985" s="27"/>
      <c r="J985" s="34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spans="1:26" ht="13.5" customHeight="1" x14ac:dyDescent="0.2">
      <c r="A986" s="27"/>
      <c r="B986" s="27"/>
      <c r="C986" s="27"/>
      <c r="D986" s="27"/>
      <c r="E986" s="27"/>
      <c r="F986" s="27"/>
      <c r="G986" s="27"/>
      <c r="H986" s="27"/>
      <c r="I986" s="27"/>
      <c r="J986" s="34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spans="1:26" ht="13.5" customHeight="1" x14ac:dyDescent="0.2">
      <c r="A987" s="27"/>
      <c r="B987" s="27"/>
      <c r="C987" s="27"/>
      <c r="D987" s="27"/>
      <c r="E987" s="27"/>
      <c r="F987" s="27"/>
      <c r="G987" s="27"/>
      <c r="H987" s="27"/>
      <c r="I987" s="27"/>
      <c r="J987" s="34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spans="1:26" ht="13.5" customHeight="1" x14ac:dyDescent="0.2">
      <c r="A988" s="27"/>
      <c r="B988" s="27"/>
      <c r="C988" s="27"/>
      <c r="D988" s="27"/>
      <c r="E988" s="27"/>
      <c r="F988" s="27"/>
      <c r="G988" s="27"/>
      <c r="H988" s="27"/>
      <c r="I988" s="27"/>
      <c r="J988" s="34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spans="1:26" ht="13.5" customHeight="1" x14ac:dyDescent="0.2">
      <c r="A989" s="27"/>
      <c r="B989" s="27"/>
      <c r="C989" s="27"/>
      <c r="D989" s="27"/>
      <c r="E989" s="27"/>
      <c r="F989" s="27"/>
      <c r="G989" s="27"/>
      <c r="H989" s="27"/>
      <c r="I989" s="27"/>
      <c r="J989" s="34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spans="1:26" ht="13.5" customHeight="1" x14ac:dyDescent="0.2">
      <c r="A990" s="27"/>
      <c r="B990" s="27"/>
      <c r="C990" s="27"/>
      <c r="D990" s="27"/>
      <c r="E990" s="27"/>
      <c r="F990" s="27"/>
      <c r="G990" s="27"/>
      <c r="H990" s="27"/>
      <c r="I990" s="27"/>
      <c r="J990" s="34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spans="1:26" ht="13.5" customHeight="1" x14ac:dyDescent="0.2">
      <c r="A991" s="27"/>
      <c r="B991" s="27"/>
      <c r="C991" s="27"/>
      <c r="D991" s="27"/>
      <c r="E991" s="27"/>
      <c r="F991" s="27"/>
      <c r="G991" s="27"/>
      <c r="H991" s="27"/>
      <c r="I991" s="27"/>
      <c r="J991" s="34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spans="1:26" ht="13.5" customHeight="1" x14ac:dyDescent="0.2">
      <c r="A992" s="27"/>
      <c r="B992" s="27"/>
      <c r="C992" s="27"/>
      <c r="D992" s="27"/>
      <c r="E992" s="27"/>
      <c r="F992" s="27"/>
      <c r="G992" s="27"/>
      <c r="H992" s="27"/>
      <c r="I992" s="27"/>
      <c r="J992" s="34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spans="1:26" ht="13.5" customHeight="1" x14ac:dyDescent="0.2">
      <c r="A993" s="27"/>
      <c r="B993" s="27"/>
      <c r="C993" s="27"/>
      <c r="D993" s="27"/>
      <c r="E993" s="27"/>
      <c r="F993" s="27"/>
      <c r="G993" s="27"/>
      <c r="H993" s="27"/>
      <c r="I993" s="27"/>
      <c r="J993" s="34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spans="1:26" ht="13.5" customHeight="1" x14ac:dyDescent="0.2">
      <c r="A994" s="27"/>
      <c r="B994" s="27"/>
      <c r="C994" s="27"/>
      <c r="D994" s="27"/>
      <c r="E994" s="27"/>
      <c r="F994" s="27"/>
      <c r="G994" s="27"/>
      <c r="H994" s="27"/>
      <c r="I994" s="27"/>
      <c r="J994" s="34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spans="1:26" ht="13.5" customHeight="1" x14ac:dyDescent="0.2">
      <c r="A995" s="27"/>
      <c r="B995" s="27"/>
      <c r="C995" s="27"/>
      <c r="D995" s="27"/>
      <c r="E995" s="27"/>
      <c r="F995" s="27"/>
      <c r="G995" s="27"/>
      <c r="H995" s="27"/>
      <c r="I995" s="27"/>
      <c r="J995" s="34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spans="1:26" ht="13.5" customHeight="1" x14ac:dyDescent="0.2">
      <c r="A996" s="27"/>
      <c r="B996" s="27"/>
      <c r="C996" s="27"/>
      <c r="D996" s="27"/>
      <c r="E996" s="27"/>
      <c r="F996" s="27"/>
      <c r="G996" s="27"/>
      <c r="H996" s="27"/>
      <c r="I996" s="27"/>
      <c r="J996" s="34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spans="1:26" ht="13.5" customHeight="1" x14ac:dyDescent="0.2">
      <c r="A997" s="27"/>
      <c r="B997" s="27"/>
      <c r="C997" s="27"/>
      <c r="D997" s="27"/>
      <c r="E997" s="27"/>
      <c r="F997" s="27"/>
      <c r="G997" s="27"/>
      <c r="H997" s="27"/>
      <c r="I997" s="27"/>
      <c r="J997" s="34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spans="1:26" ht="13.5" customHeight="1" x14ac:dyDescent="0.2">
      <c r="A998" s="27"/>
      <c r="B998" s="27"/>
      <c r="C998" s="27"/>
      <c r="D998" s="27"/>
      <c r="E998" s="27"/>
      <c r="F998" s="27"/>
      <c r="G998" s="27"/>
      <c r="H998" s="27"/>
      <c r="I998" s="27"/>
      <c r="J998" s="34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spans="1:26" ht="13.5" customHeight="1" x14ac:dyDescent="0.2">
      <c r="A999" s="27"/>
      <c r="B999" s="27"/>
      <c r="C999" s="27"/>
      <c r="D999" s="27"/>
      <c r="E999" s="27"/>
      <c r="F999" s="27"/>
      <c r="G999" s="27"/>
      <c r="H999" s="27"/>
      <c r="I999" s="27"/>
      <c r="J999" s="34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spans="1:26" ht="13.5" customHeight="1" x14ac:dyDescent="0.2">
      <c r="A1000" s="27"/>
      <c r="B1000" s="27"/>
      <c r="C1000" s="27"/>
      <c r="D1000" s="27"/>
      <c r="E1000" s="27"/>
      <c r="F1000" s="27"/>
      <c r="G1000" s="27"/>
      <c r="H1000" s="27"/>
      <c r="I1000" s="27"/>
      <c r="J1000" s="34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  <row r="1001" spans="1:26" ht="13.5" customHeight="1" x14ac:dyDescent="0.2">
      <c r="A1001" s="27"/>
      <c r="B1001" s="27"/>
      <c r="C1001" s="27"/>
      <c r="D1001" s="27"/>
      <c r="E1001" s="27"/>
      <c r="F1001" s="27"/>
      <c r="G1001" s="27"/>
      <c r="H1001" s="27"/>
      <c r="I1001" s="27"/>
      <c r="J1001" s="34"/>
      <c r="K1001" s="27"/>
      <c r="L1001" s="27"/>
      <c r="M1001" s="27"/>
      <c r="N1001" s="27"/>
      <c r="O1001" s="27"/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</row>
  </sheetData>
  <sheetProtection selectLockedCells="1"/>
  <mergeCells count="151">
    <mergeCell ref="A8:H8"/>
    <mergeCell ref="A9:H9"/>
    <mergeCell ref="B10:F10"/>
    <mergeCell ref="G10:H10"/>
    <mergeCell ref="G11:H11"/>
    <mergeCell ref="B11:F11"/>
    <mergeCell ref="B12:F12"/>
    <mergeCell ref="G12:H12"/>
    <mergeCell ref="B13:F13"/>
    <mergeCell ref="G13:H13"/>
    <mergeCell ref="A1:H1"/>
    <mergeCell ref="A2:H2"/>
    <mergeCell ref="A3:H3"/>
    <mergeCell ref="A4:H4"/>
    <mergeCell ref="A5:H5"/>
    <mergeCell ref="B6:D6"/>
    <mergeCell ref="E6:H6"/>
    <mergeCell ref="B7:D7"/>
    <mergeCell ref="E7:H7"/>
    <mergeCell ref="G14:H14"/>
    <mergeCell ref="F19:H19"/>
    <mergeCell ref="F20:H20"/>
    <mergeCell ref="F22:H22"/>
    <mergeCell ref="F23:H23"/>
    <mergeCell ref="F24:H24"/>
    <mergeCell ref="A15:H15"/>
    <mergeCell ref="A16:H16"/>
    <mergeCell ref="A17:B18"/>
    <mergeCell ref="D17:D18"/>
    <mergeCell ref="E17:E18"/>
    <mergeCell ref="F17:H17"/>
    <mergeCell ref="F18:H18"/>
    <mergeCell ref="C17:C18"/>
    <mergeCell ref="C19:C23"/>
    <mergeCell ref="D19:D23"/>
    <mergeCell ref="E19:E23"/>
    <mergeCell ref="A24:E24"/>
    <mergeCell ref="B14:F14"/>
    <mergeCell ref="F21:H21"/>
    <mergeCell ref="A25:H25"/>
    <mergeCell ref="A26:H26"/>
    <mergeCell ref="B36:F36"/>
    <mergeCell ref="B37:F37"/>
    <mergeCell ref="B38:F38"/>
    <mergeCell ref="B39:F39"/>
    <mergeCell ref="B40:F40"/>
    <mergeCell ref="B41:F41"/>
    <mergeCell ref="A42:G42"/>
    <mergeCell ref="B33:F33"/>
    <mergeCell ref="G33:H33"/>
    <mergeCell ref="A34:H34"/>
    <mergeCell ref="A35:F35"/>
    <mergeCell ref="A27:H27"/>
    <mergeCell ref="A28:H28"/>
    <mergeCell ref="B29:F29"/>
    <mergeCell ref="G29:H29"/>
    <mergeCell ref="B30:F30"/>
    <mergeCell ref="G30:H30"/>
    <mergeCell ref="G31:H31"/>
    <mergeCell ref="B31:F31"/>
    <mergeCell ref="B32:F32"/>
    <mergeCell ref="G32:H32"/>
    <mergeCell ref="B94:F94"/>
    <mergeCell ref="A95:F95"/>
    <mergeCell ref="A96:H96"/>
    <mergeCell ref="B97:F97"/>
    <mergeCell ref="B98:F98"/>
    <mergeCell ref="A99:F99"/>
    <mergeCell ref="B100:F100"/>
    <mergeCell ref="B101:F101"/>
    <mergeCell ref="B102:F102"/>
    <mergeCell ref="A103:F103"/>
    <mergeCell ref="A104:H104"/>
    <mergeCell ref="A105:H105"/>
    <mergeCell ref="B106:G106"/>
    <mergeCell ref="B107:G107"/>
    <mergeCell ref="B108:G108"/>
    <mergeCell ref="B109:G109"/>
    <mergeCell ref="B110:G110"/>
    <mergeCell ref="A111:G111"/>
    <mergeCell ref="A112:H112"/>
    <mergeCell ref="A113:H113"/>
    <mergeCell ref="A114:H114"/>
    <mergeCell ref="B115:F115"/>
    <mergeCell ref="B116:F116"/>
    <mergeCell ref="B117:F117"/>
    <mergeCell ref="B118:F118"/>
    <mergeCell ref="B119:F119"/>
    <mergeCell ref="B120:F120"/>
    <mergeCell ref="B121:F121"/>
    <mergeCell ref="B129:G129"/>
    <mergeCell ref="B131:G131"/>
    <mergeCell ref="A132:G132"/>
    <mergeCell ref="B133:G133"/>
    <mergeCell ref="A134:G134"/>
    <mergeCell ref="B122:F122"/>
    <mergeCell ref="G122:H122"/>
    <mergeCell ref="A123:F123"/>
    <mergeCell ref="A124:H124"/>
    <mergeCell ref="A126:H126"/>
    <mergeCell ref="B127:G127"/>
    <mergeCell ref="B128:G128"/>
    <mergeCell ref="A43:H43"/>
    <mergeCell ref="A44:H44"/>
    <mergeCell ref="A45:H45"/>
    <mergeCell ref="B46:F46"/>
    <mergeCell ref="B47:F47"/>
    <mergeCell ref="B48:F48"/>
    <mergeCell ref="A49:F49"/>
    <mergeCell ref="A50:H50"/>
    <mergeCell ref="A51:H51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A61:F61"/>
    <mergeCell ref="A62:H62"/>
    <mergeCell ref="B63:G63"/>
    <mergeCell ref="B64:G64"/>
    <mergeCell ref="B65:G65"/>
    <mergeCell ref="B66:G66"/>
    <mergeCell ref="B67:G67"/>
    <mergeCell ref="A68:G68"/>
    <mergeCell ref="A69:H69"/>
    <mergeCell ref="B70:F70"/>
    <mergeCell ref="B71:F71"/>
    <mergeCell ref="B72:F72"/>
    <mergeCell ref="B73:G73"/>
    <mergeCell ref="A74:F74"/>
    <mergeCell ref="A76:F76"/>
    <mergeCell ref="B77:F77"/>
    <mergeCell ref="B78:F78"/>
    <mergeCell ref="B79:F79"/>
    <mergeCell ref="B90:F90"/>
    <mergeCell ref="B91:F91"/>
    <mergeCell ref="B92:F92"/>
    <mergeCell ref="A93:F93"/>
    <mergeCell ref="B80:F80"/>
    <mergeCell ref="B81:F81"/>
    <mergeCell ref="B82:F82"/>
    <mergeCell ref="A83:F83"/>
    <mergeCell ref="A84:H84"/>
    <mergeCell ref="A86:F86"/>
    <mergeCell ref="B87:F87"/>
    <mergeCell ref="B88:F88"/>
    <mergeCell ref="B89:F89"/>
  </mergeCells>
  <printOptions horizontalCentered="1"/>
  <pageMargins left="0.118055555555556" right="0.118055555555556" top="1.1812499999999999" bottom="0.78749999999999998" header="0" footer="0"/>
  <pageSetup paperSize="9" scale="8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workbookViewId="0">
      <selection activeCell="M18" sqref="M18"/>
    </sheetView>
  </sheetViews>
  <sheetFormatPr defaultColWidth="12.5703125" defaultRowHeight="15" customHeight="1" x14ac:dyDescent="0.2"/>
  <cols>
    <col min="1" max="1" width="6" customWidth="1"/>
    <col min="2" max="2" width="39" customWidth="1"/>
    <col min="3" max="4" width="14.42578125" customWidth="1"/>
    <col min="5" max="5" width="16.140625" customWidth="1"/>
    <col min="6" max="6" width="6.85546875" customWidth="1"/>
    <col min="7" max="7" width="10.42578125" customWidth="1"/>
    <col min="8" max="8" width="14.140625" customWidth="1"/>
    <col min="9" max="14" width="9.140625" customWidth="1"/>
    <col min="15" max="26" width="8.5703125" customWidth="1"/>
  </cols>
  <sheetData>
    <row r="1" spans="1:26" ht="13.5" customHeight="1" x14ac:dyDescent="0.2">
      <c r="A1" s="176" t="s">
        <v>0</v>
      </c>
      <c r="B1" s="158"/>
      <c r="C1" s="158"/>
      <c r="D1" s="158"/>
      <c r="E1" s="158"/>
      <c r="F1" s="158"/>
      <c r="G1" s="158"/>
      <c r="H1" s="159"/>
      <c r="I1" s="27"/>
      <c r="J1" s="34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24" customHeight="1" x14ac:dyDescent="0.2">
      <c r="A2" s="208"/>
      <c r="B2" s="158"/>
      <c r="C2" s="158"/>
      <c r="D2" s="158"/>
      <c r="E2" s="158"/>
      <c r="F2" s="158"/>
      <c r="G2" s="158"/>
      <c r="H2" s="158"/>
      <c r="I2" s="27"/>
      <c r="J2" s="34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spans="1:26" ht="30" customHeight="1" x14ac:dyDescent="0.2">
      <c r="A3" s="251" t="s">
        <v>208</v>
      </c>
      <c r="B3" s="158"/>
      <c r="C3" s="158"/>
      <c r="D3" s="158"/>
      <c r="E3" s="158"/>
      <c r="F3" s="158"/>
      <c r="G3" s="158"/>
      <c r="H3" s="159"/>
      <c r="I3" s="27"/>
      <c r="J3" s="34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ht="13.5" customHeight="1" x14ac:dyDescent="0.2">
      <c r="A4" s="252" t="s">
        <v>61</v>
      </c>
      <c r="B4" s="158"/>
      <c r="C4" s="158"/>
      <c r="D4" s="158"/>
      <c r="E4" s="158"/>
      <c r="F4" s="158"/>
      <c r="G4" s="158"/>
      <c r="H4" s="159"/>
      <c r="I4" s="27"/>
      <c r="J4" s="34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spans="1:26" ht="13.5" customHeight="1" x14ac:dyDescent="0.2">
      <c r="A5" s="208"/>
      <c r="B5" s="158"/>
      <c r="C5" s="158"/>
      <c r="D5" s="158"/>
      <c r="E5" s="158"/>
      <c r="F5" s="158"/>
      <c r="G5" s="158"/>
      <c r="H5" s="158"/>
      <c r="I5" s="27"/>
      <c r="J5" s="34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spans="1:26" ht="13.5" customHeight="1" x14ac:dyDescent="0.2">
      <c r="A6" s="35" t="s">
        <v>62</v>
      </c>
      <c r="B6" s="253" t="s">
        <v>63</v>
      </c>
      <c r="C6" s="158"/>
      <c r="D6" s="159"/>
      <c r="E6" s="253" t="s">
        <v>64</v>
      </c>
      <c r="F6" s="158"/>
      <c r="G6" s="158"/>
      <c r="H6" s="159"/>
      <c r="I6" s="27"/>
      <c r="J6" s="34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spans="1:26" ht="13.5" customHeight="1" x14ac:dyDescent="0.2">
      <c r="A7" s="35" t="s">
        <v>65</v>
      </c>
      <c r="B7" s="253" t="s">
        <v>66</v>
      </c>
      <c r="C7" s="158"/>
      <c r="D7" s="159"/>
      <c r="E7" s="254" t="s">
        <v>322</v>
      </c>
      <c r="F7" s="158"/>
      <c r="G7" s="158"/>
      <c r="H7" s="159"/>
      <c r="I7" s="27"/>
      <c r="J7" s="34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spans="1:26" ht="13.5" customHeight="1" x14ac:dyDescent="0.2">
      <c r="A8" s="208"/>
      <c r="B8" s="158"/>
      <c r="C8" s="158"/>
      <c r="D8" s="158"/>
      <c r="E8" s="158"/>
      <c r="F8" s="158"/>
      <c r="G8" s="158"/>
      <c r="H8" s="158"/>
      <c r="I8" s="27"/>
      <c r="J8" s="34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spans="1:26" ht="12.75" customHeight="1" x14ac:dyDescent="0.2">
      <c r="A9" s="163" t="s">
        <v>67</v>
      </c>
      <c r="B9" s="158"/>
      <c r="C9" s="158"/>
      <c r="D9" s="158"/>
      <c r="E9" s="158"/>
      <c r="F9" s="158"/>
      <c r="G9" s="158"/>
      <c r="H9" s="159"/>
      <c r="I9" s="27"/>
      <c r="J9" s="34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spans="1:26" ht="13.5" customHeight="1" x14ac:dyDescent="0.2">
      <c r="A10" s="36" t="s">
        <v>68</v>
      </c>
      <c r="B10" s="233" t="s">
        <v>69</v>
      </c>
      <c r="C10" s="158"/>
      <c r="D10" s="158"/>
      <c r="E10" s="158"/>
      <c r="F10" s="159"/>
      <c r="G10" s="259"/>
      <c r="H10" s="207"/>
      <c r="I10" s="27"/>
      <c r="J10" s="34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spans="1:26" ht="13.5" customHeight="1" x14ac:dyDescent="0.2">
      <c r="A11" s="37" t="s">
        <v>70</v>
      </c>
      <c r="B11" s="233" t="s">
        <v>71</v>
      </c>
      <c r="C11" s="158"/>
      <c r="D11" s="158"/>
      <c r="E11" s="158"/>
      <c r="F11" s="159"/>
      <c r="G11" s="233" t="s">
        <v>72</v>
      </c>
      <c r="H11" s="159"/>
      <c r="I11" s="27"/>
      <c r="J11" s="34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spans="1:26" ht="13.5" customHeight="1" x14ac:dyDescent="0.2">
      <c r="A12" s="37" t="s">
        <v>73</v>
      </c>
      <c r="B12" s="258" t="s">
        <v>289</v>
      </c>
      <c r="C12" s="158"/>
      <c r="D12" s="158"/>
      <c r="E12" s="158"/>
      <c r="F12" s="159"/>
      <c r="G12" s="260"/>
      <c r="H12" s="261"/>
      <c r="I12" s="27"/>
      <c r="J12" s="34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13.5" customHeight="1" x14ac:dyDescent="0.2">
      <c r="A13" s="37" t="s">
        <v>75</v>
      </c>
      <c r="B13" s="233" t="s">
        <v>76</v>
      </c>
      <c r="C13" s="158"/>
      <c r="D13" s="158"/>
      <c r="E13" s="158"/>
      <c r="F13" s="159"/>
      <c r="G13" s="262">
        <v>12</v>
      </c>
      <c r="H13" s="159"/>
      <c r="I13" s="27"/>
      <c r="J13" s="34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spans="1:26" ht="13.5" customHeight="1" x14ac:dyDescent="0.2">
      <c r="A14" s="37" t="s">
        <v>77</v>
      </c>
      <c r="B14" s="233" t="s">
        <v>78</v>
      </c>
      <c r="C14" s="158"/>
      <c r="D14" s="158"/>
      <c r="E14" s="158"/>
      <c r="F14" s="159"/>
      <c r="G14" s="233" t="s">
        <v>79</v>
      </c>
      <c r="H14" s="159"/>
      <c r="I14" s="27"/>
      <c r="J14" s="34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spans="1:26" ht="13.5" customHeight="1" x14ac:dyDescent="0.2">
      <c r="A15" s="208"/>
      <c r="B15" s="158"/>
      <c r="C15" s="158"/>
      <c r="D15" s="158"/>
      <c r="E15" s="158"/>
      <c r="F15" s="158"/>
      <c r="G15" s="158"/>
      <c r="H15" s="158"/>
      <c r="I15" s="27"/>
      <c r="J15" s="34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spans="1:26" ht="13.5" customHeight="1" x14ac:dyDescent="0.2">
      <c r="A16" s="163" t="s">
        <v>80</v>
      </c>
      <c r="B16" s="158"/>
      <c r="C16" s="158"/>
      <c r="D16" s="158"/>
      <c r="E16" s="158"/>
      <c r="F16" s="158"/>
      <c r="G16" s="158"/>
      <c r="H16" s="159"/>
      <c r="I16" s="27"/>
      <c r="J16" s="34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spans="1:26" ht="12.75" customHeight="1" x14ac:dyDescent="0.2">
      <c r="A17" s="236" t="s">
        <v>81</v>
      </c>
      <c r="B17" s="237"/>
      <c r="C17" s="240" t="s">
        <v>82</v>
      </c>
      <c r="D17" s="240" t="s">
        <v>83</v>
      </c>
      <c r="E17" s="242" t="s">
        <v>84</v>
      </c>
      <c r="F17" s="243" t="s">
        <v>85</v>
      </c>
      <c r="G17" s="158"/>
      <c r="H17" s="159"/>
      <c r="I17" s="27"/>
      <c r="J17" s="34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spans="1:26" ht="27.75" customHeight="1" x14ac:dyDescent="0.2">
      <c r="A18" s="238"/>
      <c r="B18" s="239"/>
      <c r="C18" s="241"/>
      <c r="D18" s="241"/>
      <c r="E18" s="241"/>
      <c r="F18" s="243" t="s">
        <v>86</v>
      </c>
      <c r="G18" s="158"/>
      <c r="H18" s="159"/>
      <c r="I18" s="27"/>
      <c r="J18" s="34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spans="1:26" ht="22.5" customHeight="1" x14ac:dyDescent="0.2">
      <c r="A19" s="38" t="s">
        <v>68</v>
      </c>
      <c r="B19" s="39" t="s">
        <v>90</v>
      </c>
      <c r="C19" s="245" t="s">
        <v>209</v>
      </c>
      <c r="D19" s="247" t="s">
        <v>9</v>
      </c>
      <c r="E19" s="247" t="s">
        <v>89</v>
      </c>
      <c r="F19" s="234">
        <v>40</v>
      </c>
      <c r="G19" s="158"/>
      <c r="H19" s="159"/>
      <c r="I19" s="27"/>
      <c r="J19" s="34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spans="1:26" ht="22.5" customHeight="1" x14ac:dyDescent="0.2">
      <c r="A20" s="38" t="s">
        <v>70</v>
      </c>
      <c r="B20" s="135" t="s">
        <v>302</v>
      </c>
      <c r="C20" s="246"/>
      <c r="D20" s="246"/>
      <c r="E20" s="246"/>
      <c r="F20" s="234">
        <v>4</v>
      </c>
      <c r="G20" s="158"/>
      <c r="H20" s="159"/>
      <c r="I20" s="27"/>
      <c r="J20" s="34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22.5" customHeight="1" x14ac:dyDescent="0.2">
      <c r="A21" s="136" t="s">
        <v>73</v>
      </c>
      <c r="B21" s="39" t="s">
        <v>304</v>
      </c>
      <c r="C21" s="246"/>
      <c r="D21" s="246"/>
      <c r="E21" s="246"/>
      <c r="F21" s="248">
        <v>0</v>
      </c>
      <c r="G21" s="249"/>
      <c r="H21" s="250"/>
      <c r="I21" s="27"/>
      <c r="J21" s="34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spans="1:26" ht="22.5" customHeight="1" x14ac:dyDescent="0.2">
      <c r="A22" s="136" t="s">
        <v>75</v>
      </c>
      <c r="B22" s="39" t="s">
        <v>87</v>
      </c>
      <c r="C22" s="246"/>
      <c r="D22" s="246"/>
      <c r="E22" s="246"/>
      <c r="F22" s="234">
        <v>0</v>
      </c>
      <c r="G22" s="158"/>
      <c r="H22" s="159"/>
      <c r="I22" s="27"/>
      <c r="J22" s="34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spans="1:26" ht="22.5" customHeight="1" x14ac:dyDescent="0.2">
      <c r="A23" s="136" t="s">
        <v>77</v>
      </c>
      <c r="B23" s="39" t="s">
        <v>91</v>
      </c>
      <c r="C23" s="241"/>
      <c r="D23" s="241"/>
      <c r="E23" s="241"/>
      <c r="F23" s="234">
        <v>0</v>
      </c>
      <c r="G23" s="158"/>
      <c r="H23" s="159"/>
      <c r="I23" s="27"/>
      <c r="J23" s="34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spans="1:26" ht="22.5" customHeight="1" x14ac:dyDescent="0.2">
      <c r="A24" s="197" t="s">
        <v>92</v>
      </c>
      <c r="B24" s="158"/>
      <c r="C24" s="158"/>
      <c r="D24" s="158"/>
      <c r="E24" s="159"/>
      <c r="F24" s="235">
        <f>SUM(F19:H23)</f>
        <v>44</v>
      </c>
      <c r="G24" s="158"/>
      <c r="H24" s="159"/>
      <c r="I24" s="27"/>
      <c r="J24" s="34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 ht="25.5" customHeight="1" x14ac:dyDescent="0.2">
      <c r="A25" s="193" t="s">
        <v>93</v>
      </c>
      <c r="B25" s="213"/>
      <c r="C25" s="213"/>
      <c r="D25" s="213"/>
      <c r="E25" s="213"/>
      <c r="F25" s="213"/>
      <c r="G25" s="213"/>
      <c r="H25" s="214"/>
      <c r="I25" s="27"/>
      <c r="J25" s="34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spans="1:26" ht="13.5" customHeight="1" x14ac:dyDescent="0.2">
      <c r="A26" s="208"/>
      <c r="B26" s="158"/>
      <c r="C26" s="158"/>
      <c r="D26" s="158"/>
      <c r="E26" s="158"/>
      <c r="F26" s="158"/>
      <c r="G26" s="158"/>
      <c r="H26" s="158"/>
      <c r="I26" s="27"/>
      <c r="J26" s="34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spans="1:26" ht="13.5" customHeight="1" x14ac:dyDescent="0.2">
      <c r="A27" s="222" t="s">
        <v>94</v>
      </c>
      <c r="B27" s="213"/>
      <c r="C27" s="213"/>
      <c r="D27" s="213"/>
      <c r="E27" s="213"/>
      <c r="F27" s="213"/>
      <c r="G27" s="213"/>
      <c r="H27" s="214"/>
      <c r="I27" s="27"/>
      <c r="J27" s="34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spans="1:26" ht="12.75" customHeight="1" x14ac:dyDescent="0.2">
      <c r="A28" s="221" t="s">
        <v>95</v>
      </c>
      <c r="B28" s="158"/>
      <c r="C28" s="158"/>
      <c r="D28" s="158"/>
      <c r="E28" s="158"/>
      <c r="F28" s="158"/>
      <c r="G28" s="158"/>
      <c r="H28" s="159"/>
      <c r="I28" s="27"/>
      <c r="J28" s="34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12.75" customHeight="1" x14ac:dyDescent="0.2">
      <c r="A29" s="127">
        <v>1</v>
      </c>
      <c r="B29" s="223" t="s">
        <v>96</v>
      </c>
      <c r="C29" s="224"/>
      <c r="D29" s="224"/>
      <c r="E29" s="224"/>
      <c r="F29" s="225"/>
      <c r="G29" s="226" t="s">
        <v>210</v>
      </c>
      <c r="H29" s="225"/>
      <c r="I29" s="27"/>
      <c r="J29" s="34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15" customHeight="1" x14ac:dyDescent="0.2">
      <c r="A30" s="40">
        <v>2</v>
      </c>
      <c r="B30" s="219" t="s">
        <v>98</v>
      </c>
      <c r="C30" s="158"/>
      <c r="D30" s="158"/>
      <c r="E30" s="158"/>
      <c r="F30" s="159"/>
      <c r="G30" s="266" t="s">
        <v>211</v>
      </c>
      <c r="H30" s="159"/>
      <c r="I30" s="27"/>
      <c r="J30" s="34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13.5" customHeight="1" x14ac:dyDescent="0.2">
      <c r="A31" s="127">
        <v>3</v>
      </c>
      <c r="B31" s="232" t="s">
        <v>282</v>
      </c>
      <c r="C31" s="224"/>
      <c r="D31" s="224"/>
      <c r="E31" s="224"/>
      <c r="F31" s="225"/>
      <c r="G31" s="231">
        <v>4096.38</v>
      </c>
      <c r="H31" s="225"/>
      <c r="I31" s="27"/>
      <c r="J31" s="34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13.5" customHeight="1" x14ac:dyDescent="0.2">
      <c r="A32" s="40">
        <v>4</v>
      </c>
      <c r="B32" s="219" t="s">
        <v>100</v>
      </c>
      <c r="C32" s="158"/>
      <c r="D32" s="158"/>
      <c r="E32" s="158"/>
      <c r="F32" s="159"/>
      <c r="G32" s="269" t="s">
        <v>281</v>
      </c>
      <c r="H32" s="159"/>
      <c r="I32" s="27"/>
      <c r="J32" s="34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13.5" customHeight="1" x14ac:dyDescent="0.2">
      <c r="A33" s="40">
        <v>5</v>
      </c>
      <c r="B33" s="219" t="s">
        <v>102</v>
      </c>
      <c r="C33" s="158"/>
      <c r="D33" s="158"/>
      <c r="E33" s="158"/>
      <c r="F33" s="159"/>
      <c r="G33" s="220" t="s">
        <v>74</v>
      </c>
      <c r="H33" s="159"/>
      <c r="I33" s="27"/>
      <c r="J33" s="34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13.5" customHeight="1" x14ac:dyDescent="0.2">
      <c r="A34" s="208"/>
      <c r="B34" s="158"/>
      <c r="C34" s="158"/>
      <c r="D34" s="158"/>
      <c r="E34" s="158"/>
      <c r="F34" s="158"/>
      <c r="G34" s="158"/>
      <c r="H34" s="158"/>
      <c r="I34" s="27"/>
      <c r="J34" s="34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12.75" customHeight="1" x14ac:dyDescent="0.2">
      <c r="A35" s="221" t="s">
        <v>103</v>
      </c>
      <c r="B35" s="158"/>
      <c r="C35" s="158"/>
      <c r="D35" s="158"/>
      <c r="E35" s="158"/>
      <c r="F35" s="159"/>
      <c r="G35" s="41" t="s">
        <v>104</v>
      </c>
      <c r="H35" s="42" t="s">
        <v>105</v>
      </c>
      <c r="I35" s="27"/>
      <c r="J35" s="34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12.75" customHeight="1" x14ac:dyDescent="0.2">
      <c r="A36" s="43" t="s">
        <v>68</v>
      </c>
      <c r="B36" s="215" t="s">
        <v>283</v>
      </c>
      <c r="C36" s="158"/>
      <c r="D36" s="158"/>
      <c r="E36" s="158"/>
      <c r="F36" s="159"/>
      <c r="G36" s="44" t="s">
        <v>106</v>
      </c>
      <c r="H36" s="120">
        <v>0</v>
      </c>
      <c r="I36" s="27"/>
      <c r="J36" s="34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12.75" customHeight="1" x14ac:dyDescent="0.2">
      <c r="A37" s="45" t="s">
        <v>70</v>
      </c>
      <c r="B37" s="216" t="s">
        <v>107</v>
      </c>
      <c r="C37" s="158"/>
      <c r="D37" s="158"/>
      <c r="E37" s="158"/>
      <c r="F37" s="159"/>
      <c r="G37" s="44" t="s">
        <v>106</v>
      </c>
      <c r="H37" s="46" t="s">
        <v>106</v>
      </c>
      <c r="I37" s="27"/>
      <c r="J37" s="34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12.75" customHeight="1" x14ac:dyDescent="0.2">
      <c r="A38" s="43" t="s">
        <v>73</v>
      </c>
      <c r="B38" s="217" t="s">
        <v>108</v>
      </c>
      <c r="C38" s="158"/>
      <c r="D38" s="158"/>
      <c r="E38" s="158"/>
      <c r="F38" s="159"/>
      <c r="G38" s="44">
        <v>0.2</v>
      </c>
      <c r="H38" s="47">
        <f>H36*G38</f>
        <v>0</v>
      </c>
      <c r="I38" s="27"/>
      <c r="J38" s="34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12.75" customHeight="1" x14ac:dyDescent="0.2">
      <c r="A39" s="43" t="s">
        <v>75</v>
      </c>
      <c r="B39" s="217" t="s">
        <v>109</v>
      </c>
      <c r="C39" s="158"/>
      <c r="D39" s="158"/>
      <c r="E39" s="158"/>
      <c r="F39" s="159"/>
      <c r="G39" s="44" t="s">
        <v>106</v>
      </c>
      <c r="H39" s="46" t="s">
        <v>106</v>
      </c>
      <c r="I39" s="27"/>
      <c r="J39" s="34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12.75" customHeight="1" x14ac:dyDescent="0.2">
      <c r="A40" s="43" t="s">
        <v>77</v>
      </c>
      <c r="B40" s="217" t="s">
        <v>110</v>
      </c>
      <c r="C40" s="158"/>
      <c r="D40" s="158"/>
      <c r="E40" s="158"/>
      <c r="F40" s="159"/>
      <c r="G40" s="44" t="s">
        <v>106</v>
      </c>
      <c r="H40" s="46" t="s">
        <v>106</v>
      </c>
      <c r="I40" s="27"/>
      <c r="J40" s="34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12.75" customHeight="1" x14ac:dyDescent="0.2">
      <c r="A41" s="43" t="s">
        <v>111</v>
      </c>
      <c r="B41" s="216" t="s">
        <v>112</v>
      </c>
      <c r="C41" s="158"/>
      <c r="D41" s="158"/>
      <c r="E41" s="158"/>
      <c r="F41" s="159"/>
      <c r="G41" s="121">
        <v>0</v>
      </c>
      <c r="H41" s="47">
        <f>H36*G41</f>
        <v>0</v>
      </c>
      <c r="I41" s="27"/>
      <c r="J41" s="34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12.75" customHeight="1" x14ac:dyDescent="0.2">
      <c r="A42" s="218" t="s">
        <v>113</v>
      </c>
      <c r="B42" s="158"/>
      <c r="C42" s="158"/>
      <c r="D42" s="158"/>
      <c r="E42" s="158"/>
      <c r="F42" s="158"/>
      <c r="G42" s="159"/>
      <c r="H42" s="48">
        <f>SUM(H36:H41)</f>
        <v>0</v>
      </c>
      <c r="I42" s="27"/>
      <c r="J42" s="34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146.25" customHeight="1" x14ac:dyDescent="0.2">
      <c r="A43" s="193" t="s">
        <v>286</v>
      </c>
      <c r="B43" s="213"/>
      <c r="C43" s="213"/>
      <c r="D43" s="213"/>
      <c r="E43" s="213"/>
      <c r="F43" s="213"/>
      <c r="G43" s="213"/>
      <c r="H43" s="214"/>
      <c r="I43" s="27"/>
      <c r="J43" s="34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13.5" customHeight="1" x14ac:dyDescent="0.2">
      <c r="A44" s="199"/>
      <c r="B44" s="145"/>
      <c r="C44" s="145"/>
      <c r="D44" s="145"/>
      <c r="E44" s="145"/>
      <c r="F44" s="145"/>
      <c r="G44" s="145"/>
      <c r="H44" s="145"/>
      <c r="I44" s="27"/>
      <c r="J44" s="34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13.5" customHeight="1" x14ac:dyDescent="0.2">
      <c r="A45" s="200" t="s">
        <v>114</v>
      </c>
      <c r="B45" s="148"/>
      <c r="C45" s="148"/>
      <c r="D45" s="148"/>
      <c r="E45" s="148"/>
      <c r="F45" s="148"/>
      <c r="G45" s="148"/>
      <c r="H45" s="150"/>
      <c r="I45" s="27"/>
      <c r="J45" s="34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13.5" customHeight="1" x14ac:dyDescent="0.2">
      <c r="A46" s="49" t="s">
        <v>115</v>
      </c>
      <c r="B46" s="188" t="s">
        <v>116</v>
      </c>
      <c r="C46" s="158"/>
      <c r="D46" s="158"/>
      <c r="E46" s="158"/>
      <c r="F46" s="159"/>
      <c r="G46" s="49" t="s">
        <v>117</v>
      </c>
      <c r="H46" s="133" t="s">
        <v>105</v>
      </c>
      <c r="I46" s="27"/>
      <c r="J46" s="34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13.5" customHeight="1" x14ac:dyDescent="0.2">
      <c r="A47" s="51" t="s">
        <v>68</v>
      </c>
      <c r="B47" s="181" t="s">
        <v>118</v>
      </c>
      <c r="C47" s="158"/>
      <c r="D47" s="158"/>
      <c r="E47" s="158"/>
      <c r="F47" s="159"/>
      <c r="G47" s="52">
        <v>8.3299999999999999E-2</v>
      </c>
      <c r="H47" s="53">
        <f>H42*G47</f>
        <v>0</v>
      </c>
      <c r="I47" s="27"/>
      <c r="J47" s="34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13.5" customHeight="1" x14ac:dyDescent="0.2">
      <c r="A48" s="51" t="s">
        <v>70</v>
      </c>
      <c r="B48" s="181" t="s">
        <v>119</v>
      </c>
      <c r="C48" s="158"/>
      <c r="D48" s="158"/>
      <c r="E48" s="158"/>
      <c r="F48" s="159"/>
      <c r="G48" s="52">
        <v>0.1111</v>
      </c>
      <c r="H48" s="53">
        <f>H42*G48</f>
        <v>0</v>
      </c>
      <c r="I48" s="27"/>
      <c r="J48" s="34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13.5" customHeight="1" x14ac:dyDescent="0.2">
      <c r="A49" s="192" t="s">
        <v>120</v>
      </c>
      <c r="B49" s="158"/>
      <c r="C49" s="158"/>
      <c r="D49" s="158"/>
      <c r="E49" s="158"/>
      <c r="F49" s="159"/>
      <c r="G49" s="54">
        <f t="shared" ref="G49:H49" si="0">SUM(G47:G48)</f>
        <v>0.19440000000000002</v>
      </c>
      <c r="H49" s="55">
        <f t="shared" si="0"/>
        <v>0</v>
      </c>
      <c r="I49" s="27"/>
      <c r="J49" s="34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34.5" customHeight="1" x14ac:dyDescent="0.2">
      <c r="A50" s="193" t="s">
        <v>292</v>
      </c>
      <c r="B50" s="213"/>
      <c r="C50" s="213"/>
      <c r="D50" s="213"/>
      <c r="E50" s="213"/>
      <c r="F50" s="213"/>
      <c r="G50" s="213"/>
      <c r="H50" s="214"/>
      <c r="I50" s="27"/>
      <c r="J50" s="34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89.25" customHeight="1" x14ac:dyDescent="0.2">
      <c r="A51" s="193" t="s">
        <v>279</v>
      </c>
      <c r="B51" s="213"/>
      <c r="C51" s="213"/>
      <c r="D51" s="213"/>
      <c r="E51" s="213"/>
      <c r="F51" s="213"/>
      <c r="G51" s="213"/>
      <c r="H51" s="214"/>
      <c r="I51" s="27"/>
      <c r="J51" s="34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12.75" customHeight="1" x14ac:dyDescent="0.2">
      <c r="A52" s="49" t="s">
        <v>121</v>
      </c>
      <c r="B52" s="188" t="s">
        <v>122</v>
      </c>
      <c r="C52" s="158"/>
      <c r="D52" s="158"/>
      <c r="E52" s="158"/>
      <c r="F52" s="159"/>
      <c r="G52" s="56" t="s">
        <v>117</v>
      </c>
      <c r="H52" s="129" t="s">
        <v>105</v>
      </c>
      <c r="I52" s="27"/>
      <c r="J52" s="34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13.5" customHeight="1" x14ac:dyDescent="0.2">
      <c r="A53" s="58" t="s">
        <v>68</v>
      </c>
      <c r="B53" s="181" t="s">
        <v>123</v>
      </c>
      <c r="C53" s="158"/>
      <c r="D53" s="158"/>
      <c r="E53" s="158"/>
      <c r="F53" s="159"/>
      <c r="G53" s="52">
        <v>0.14000000000000001</v>
      </c>
      <c r="H53" s="59">
        <f>G53*(H42+H49)</f>
        <v>0</v>
      </c>
      <c r="I53" s="27"/>
      <c r="J53" s="34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13.5" customHeight="1" x14ac:dyDescent="0.2">
      <c r="A54" s="58" t="s">
        <v>70</v>
      </c>
      <c r="B54" s="181" t="s">
        <v>124</v>
      </c>
      <c r="C54" s="158"/>
      <c r="D54" s="158"/>
      <c r="E54" s="158"/>
      <c r="F54" s="159"/>
      <c r="G54" s="52">
        <v>2.5000000000000001E-2</v>
      </c>
      <c r="H54" s="59">
        <f>G54*(H42+H49)</f>
        <v>0</v>
      </c>
      <c r="I54" s="27"/>
      <c r="J54" s="34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12.75" customHeight="1" x14ac:dyDescent="0.2">
      <c r="A55" s="58" t="s">
        <v>73</v>
      </c>
      <c r="B55" s="194" t="s">
        <v>125</v>
      </c>
      <c r="C55" s="158"/>
      <c r="D55" s="158"/>
      <c r="E55" s="158"/>
      <c r="F55" s="159"/>
      <c r="G55" s="122">
        <v>0</v>
      </c>
      <c r="H55" s="59">
        <f>G55*(H42+H49)</f>
        <v>0</v>
      </c>
      <c r="I55" s="27"/>
      <c r="J55" s="34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13.5" customHeight="1" x14ac:dyDescent="0.2">
      <c r="A56" s="58" t="s">
        <v>75</v>
      </c>
      <c r="B56" s="181" t="s">
        <v>126</v>
      </c>
      <c r="C56" s="158"/>
      <c r="D56" s="158"/>
      <c r="E56" s="158"/>
      <c r="F56" s="159"/>
      <c r="G56" s="52">
        <v>1.4999999999999999E-2</v>
      </c>
      <c r="H56" s="59">
        <f>G56*(H42+H49)</f>
        <v>0</v>
      </c>
      <c r="I56" s="27"/>
      <c r="J56" s="34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13.5" customHeight="1" x14ac:dyDescent="0.2">
      <c r="A57" s="58" t="s">
        <v>111</v>
      </c>
      <c r="B57" s="181" t="s">
        <v>127</v>
      </c>
      <c r="C57" s="158"/>
      <c r="D57" s="158"/>
      <c r="E57" s="158"/>
      <c r="F57" s="159"/>
      <c r="G57" s="52">
        <v>0.01</v>
      </c>
      <c r="H57" s="59">
        <f>G57*(H42+H49)</f>
        <v>0</v>
      </c>
      <c r="I57" s="27"/>
      <c r="J57" s="34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13.5" customHeight="1" x14ac:dyDescent="0.2">
      <c r="A58" s="58" t="s">
        <v>128</v>
      </c>
      <c r="B58" s="181" t="s">
        <v>129</v>
      </c>
      <c r="C58" s="158"/>
      <c r="D58" s="158"/>
      <c r="E58" s="158"/>
      <c r="F58" s="159"/>
      <c r="G58" s="52">
        <v>6.0000000000000001E-3</v>
      </c>
      <c r="H58" s="59">
        <f>G58*(H42+H49)</f>
        <v>0</v>
      </c>
      <c r="I58" s="27"/>
      <c r="J58" s="34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13.5" customHeight="1" x14ac:dyDescent="0.2">
      <c r="A59" s="58" t="s">
        <v>130</v>
      </c>
      <c r="B59" s="181" t="s">
        <v>131</v>
      </c>
      <c r="C59" s="158"/>
      <c r="D59" s="158"/>
      <c r="E59" s="158"/>
      <c r="F59" s="159"/>
      <c r="G59" s="52">
        <v>2E-3</v>
      </c>
      <c r="H59" s="59">
        <f>G59*(H42+H49)</f>
        <v>0</v>
      </c>
      <c r="I59" s="27"/>
      <c r="J59" s="34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13.5" customHeight="1" x14ac:dyDescent="0.2">
      <c r="A60" s="58" t="s">
        <v>62</v>
      </c>
      <c r="B60" s="181" t="s">
        <v>132</v>
      </c>
      <c r="C60" s="158"/>
      <c r="D60" s="158"/>
      <c r="E60" s="158"/>
      <c r="F60" s="159"/>
      <c r="G60" s="60">
        <v>0.08</v>
      </c>
      <c r="H60" s="59">
        <f>G60*(H42+H49)</f>
        <v>0</v>
      </c>
      <c r="I60" s="27"/>
      <c r="J60" s="34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13.5" customHeight="1" x14ac:dyDescent="0.2">
      <c r="A61" s="192" t="s">
        <v>133</v>
      </c>
      <c r="B61" s="158"/>
      <c r="C61" s="158"/>
      <c r="D61" s="158"/>
      <c r="E61" s="158"/>
      <c r="F61" s="159"/>
      <c r="G61" s="54">
        <f t="shared" ref="G61:H61" si="1">SUM(G53:G60)</f>
        <v>0.27800000000000002</v>
      </c>
      <c r="H61" s="61">
        <f t="shared" si="1"/>
        <v>0</v>
      </c>
      <c r="I61" s="27"/>
      <c r="J61" s="34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151.5" customHeight="1" x14ac:dyDescent="0.2">
      <c r="A62" s="193" t="s">
        <v>311</v>
      </c>
      <c r="B62" s="185"/>
      <c r="C62" s="185"/>
      <c r="D62" s="185"/>
      <c r="E62" s="185"/>
      <c r="F62" s="185"/>
      <c r="G62" s="185"/>
      <c r="H62" s="186"/>
      <c r="I62" s="27"/>
      <c r="J62" s="34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13.5" customHeight="1" x14ac:dyDescent="0.2">
      <c r="A63" s="49" t="s">
        <v>134</v>
      </c>
      <c r="B63" s="188" t="s">
        <v>135</v>
      </c>
      <c r="C63" s="158"/>
      <c r="D63" s="158"/>
      <c r="E63" s="158"/>
      <c r="F63" s="158"/>
      <c r="G63" s="159"/>
      <c r="H63" s="129" t="s">
        <v>105</v>
      </c>
      <c r="I63" s="27"/>
      <c r="J63" s="34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12.75" customHeight="1" x14ac:dyDescent="0.2">
      <c r="A64" s="62" t="s">
        <v>68</v>
      </c>
      <c r="B64" s="194" t="s">
        <v>136</v>
      </c>
      <c r="C64" s="158"/>
      <c r="D64" s="158"/>
      <c r="E64" s="158"/>
      <c r="F64" s="158"/>
      <c r="G64" s="159"/>
      <c r="H64" s="59">
        <f>IF(((2*5.5*20.08)-(H36*6%))&gt;0,((2*5.5*20.08)-(H36*6%)),0)</f>
        <v>220.88</v>
      </c>
      <c r="I64" s="27"/>
      <c r="J64" s="34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12.75" customHeight="1" x14ac:dyDescent="0.2">
      <c r="A65" s="63" t="s">
        <v>70</v>
      </c>
      <c r="B65" s="195" t="s">
        <v>137</v>
      </c>
      <c r="C65" s="158"/>
      <c r="D65" s="158"/>
      <c r="E65" s="158"/>
      <c r="F65" s="158"/>
      <c r="G65" s="159"/>
      <c r="H65" s="53" t="s">
        <v>106</v>
      </c>
      <c r="I65" s="27"/>
      <c r="J65" s="34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12.75" customHeight="1" x14ac:dyDescent="0.2">
      <c r="A66" s="62" t="s">
        <v>73</v>
      </c>
      <c r="B66" s="194" t="s">
        <v>138</v>
      </c>
      <c r="C66" s="158"/>
      <c r="D66" s="158"/>
      <c r="E66" s="158"/>
      <c r="F66" s="158"/>
      <c r="G66" s="159"/>
      <c r="H66" s="123">
        <v>0</v>
      </c>
      <c r="I66" s="27"/>
      <c r="J66" s="34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12.75" customHeight="1" x14ac:dyDescent="0.2">
      <c r="A67" s="62" t="s">
        <v>75</v>
      </c>
      <c r="B67" s="194" t="s">
        <v>139</v>
      </c>
      <c r="C67" s="158"/>
      <c r="D67" s="158"/>
      <c r="E67" s="158"/>
      <c r="F67" s="158"/>
      <c r="G67" s="159"/>
      <c r="H67" s="130">
        <v>0</v>
      </c>
      <c r="I67" s="27"/>
      <c r="J67" s="34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12.75" customHeight="1" x14ac:dyDescent="0.2">
      <c r="A68" s="197" t="s">
        <v>140</v>
      </c>
      <c r="B68" s="158"/>
      <c r="C68" s="158"/>
      <c r="D68" s="158"/>
      <c r="E68" s="158"/>
      <c r="F68" s="158"/>
      <c r="G68" s="159"/>
      <c r="H68" s="55">
        <f>SUM(H64:H67)</f>
        <v>220.88</v>
      </c>
      <c r="I68" s="27"/>
      <c r="J68" s="34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159" customHeight="1" x14ac:dyDescent="0.2">
      <c r="A69" s="198" t="s">
        <v>308</v>
      </c>
      <c r="B69" s="185"/>
      <c r="C69" s="185"/>
      <c r="D69" s="185"/>
      <c r="E69" s="185"/>
      <c r="F69" s="185"/>
      <c r="G69" s="185"/>
      <c r="H69" s="186"/>
      <c r="I69" s="27"/>
      <c r="J69" s="34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13.5" customHeight="1" x14ac:dyDescent="0.2">
      <c r="A70" s="65">
        <v>2</v>
      </c>
      <c r="B70" s="189" t="s">
        <v>141</v>
      </c>
      <c r="C70" s="158"/>
      <c r="D70" s="158"/>
      <c r="E70" s="158"/>
      <c r="F70" s="190"/>
      <c r="G70" s="66" t="s">
        <v>117</v>
      </c>
      <c r="H70" s="67" t="s">
        <v>105</v>
      </c>
      <c r="I70" s="27"/>
      <c r="J70" s="34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13.5" customHeight="1" x14ac:dyDescent="0.2">
      <c r="A71" s="68" t="s">
        <v>115</v>
      </c>
      <c r="B71" s="191" t="s">
        <v>142</v>
      </c>
      <c r="C71" s="158"/>
      <c r="D71" s="158"/>
      <c r="E71" s="158"/>
      <c r="F71" s="159"/>
      <c r="G71" s="60">
        <f t="shared" ref="G71:H71" si="2">G49</f>
        <v>0.19440000000000002</v>
      </c>
      <c r="H71" s="69">
        <f t="shared" si="2"/>
        <v>0</v>
      </c>
      <c r="I71" s="27"/>
      <c r="J71" s="34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13.5" customHeight="1" x14ac:dyDescent="0.2">
      <c r="A72" s="68" t="s">
        <v>121</v>
      </c>
      <c r="B72" s="191" t="s">
        <v>143</v>
      </c>
      <c r="C72" s="158"/>
      <c r="D72" s="158"/>
      <c r="E72" s="158"/>
      <c r="F72" s="159"/>
      <c r="G72" s="70">
        <f t="shared" ref="G72:H72" si="3">G61</f>
        <v>0.27800000000000002</v>
      </c>
      <c r="H72" s="69">
        <f t="shared" si="3"/>
        <v>0</v>
      </c>
      <c r="I72" s="27"/>
      <c r="J72" s="34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13.5" customHeight="1" x14ac:dyDescent="0.2">
      <c r="A73" s="68" t="s">
        <v>134</v>
      </c>
      <c r="B73" s="191" t="s">
        <v>144</v>
      </c>
      <c r="C73" s="158"/>
      <c r="D73" s="158"/>
      <c r="E73" s="158"/>
      <c r="F73" s="158"/>
      <c r="G73" s="159"/>
      <c r="H73" s="69">
        <f>H68</f>
        <v>220.88</v>
      </c>
      <c r="I73" s="27"/>
      <c r="J73" s="34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13.5" customHeight="1" x14ac:dyDescent="0.2">
      <c r="A74" s="183" t="s">
        <v>145</v>
      </c>
      <c r="B74" s="158"/>
      <c r="C74" s="158"/>
      <c r="D74" s="158"/>
      <c r="E74" s="158"/>
      <c r="F74" s="159"/>
      <c r="G74" s="71">
        <f>SUM(G71:G72)</f>
        <v>0.47240000000000004</v>
      </c>
      <c r="H74" s="72">
        <f>SUM(H71:H73)</f>
        <v>220.88</v>
      </c>
      <c r="I74" s="27"/>
      <c r="J74" s="34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13.5" customHeight="1" x14ac:dyDescent="0.2">
      <c r="A75" s="73"/>
      <c r="B75" s="73"/>
      <c r="C75" s="73"/>
      <c r="D75" s="73"/>
      <c r="E75" s="73"/>
      <c r="F75" s="73"/>
      <c r="G75" s="73"/>
      <c r="H75" s="73"/>
      <c r="I75" s="27"/>
      <c r="J75" s="34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ht="13.5" customHeight="1" x14ac:dyDescent="0.2">
      <c r="A76" s="187" t="s">
        <v>146</v>
      </c>
      <c r="B76" s="158"/>
      <c r="C76" s="158"/>
      <c r="D76" s="158"/>
      <c r="E76" s="158"/>
      <c r="F76" s="159"/>
      <c r="G76" s="42" t="s">
        <v>104</v>
      </c>
      <c r="H76" s="42" t="s">
        <v>105</v>
      </c>
      <c r="I76" s="27"/>
      <c r="J76" s="34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ht="13.5" customHeight="1" x14ac:dyDescent="0.2">
      <c r="A77" s="58" t="s">
        <v>68</v>
      </c>
      <c r="B77" s="181" t="s">
        <v>147</v>
      </c>
      <c r="C77" s="158"/>
      <c r="D77" s="158"/>
      <c r="E77" s="158"/>
      <c r="F77" s="159"/>
      <c r="G77" s="74">
        <v>4.5999999999999999E-3</v>
      </c>
      <c r="H77" s="75">
        <f>G77*(H42+H49)</f>
        <v>0</v>
      </c>
      <c r="I77" s="27"/>
      <c r="J77" s="34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spans="1:26" ht="13.5" customHeight="1" x14ac:dyDescent="0.2">
      <c r="A78" s="51" t="s">
        <v>70</v>
      </c>
      <c r="B78" s="181" t="s">
        <v>148</v>
      </c>
      <c r="C78" s="158"/>
      <c r="D78" s="158"/>
      <c r="E78" s="158"/>
      <c r="F78" s="159"/>
      <c r="G78" s="52">
        <v>4.0000000000000002E-4</v>
      </c>
      <c r="H78" s="64">
        <f>G78*H77</f>
        <v>0</v>
      </c>
      <c r="I78" s="27"/>
      <c r="J78" s="34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spans="1:26" ht="13.5" customHeight="1" x14ac:dyDescent="0.2">
      <c r="A79" s="51" t="s">
        <v>73</v>
      </c>
      <c r="B79" s="181" t="s">
        <v>149</v>
      </c>
      <c r="C79" s="158"/>
      <c r="D79" s="158"/>
      <c r="E79" s="158"/>
      <c r="F79" s="159"/>
      <c r="G79" s="52">
        <v>3.5999999999999997E-2</v>
      </c>
      <c r="H79" s="64">
        <f>G79*H77</f>
        <v>0</v>
      </c>
      <c r="I79" s="27"/>
      <c r="J79" s="34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spans="1:26" ht="13.5" customHeight="1" x14ac:dyDescent="0.2">
      <c r="A80" s="51" t="s">
        <v>75</v>
      </c>
      <c r="B80" s="181" t="s">
        <v>150</v>
      </c>
      <c r="C80" s="158"/>
      <c r="D80" s="158"/>
      <c r="E80" s="158"/>
      <c r="F80" s="159"/>
      <c r="G80" s="79">
        <v>9.7000000000000005E-4</v>
      </c>
      <c r="H80" s="64">
        <f>G80*(H42+H49)</f>
        <v>0</v>
      </c>
      <c r="I80" s="27"/>
      <c r="J80" s="34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1:26" ht="13.5" customHeight="1" x14ac:dyDescent="0.2">
      <c r="A81" s="51" t="s">
        <v>77</v>
      </c>
      <c r="B81" s="181" t="s">
        <v>151</v>
      </c>
      <c r="C81" s="158"/>
      <c r="D81" s="158"/>
      <c r="E81" s="158"/>
      <c r="F81" s="159"/>
      <c r="G81" s="52">
        <f>G61*G80</f>
        <v>2.6966000000000002E-4</v>
      </c>
      <c r="H81" s="64">
        <f>G81*H80</f>
        <v>0</v>
      </c>
      <c r="I81" s="27"/>
      <c r="J81" s="34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spans="1:26" ht="13.5" customHeight="1" x14ac:dyDescent="0.2">
      <c r="A82" s="51" t="s">
        <v>111</v>
      </c>
      <c r="B82" s="181" t="s">
        <v>152</v>
      </c>
      <c r="C82" s="158"/>
      <c r="D82" s="158"/>
      <c r="E82" s="158"/>
      <c r="F82" s="159"/>
      <c r="G82" s="52">
        <v>4.0000000000000001E-3</v>
      </c>
      <c r="H82" s="64">
        <f>G82*H80</f>
        <v>0</v>
      </c>
      <c r="I82" s="27"/>
      <c r="J82" s="34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spans="1:26" ht="13.5" customHeight="1" x14ac:dyDescent="0.2">
      <c r="A83" s="183" t="s">
        <v>153</v>
      </c>
      <c r="B83" s="158"/>
      <c r="C83" s="158"/>
      <c r="D83" s="158"/>
      <c r="E83" s="158"/>
      <c r="F83" s="159"/>
      <c r="G83" s="71">
        <f t="shared" ref="G83:H83" si="4">SUM(G77:G82)</f>
        <v>4.6239659999999988E-2</v>
      </c>
      <c r="H83" s="76">
        <f t="shared" si="4"/>
        <v>0</v>
      </c>
      <c r="I83" s="27"/>
      <c r="J83" s="34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spans="1:26" ht="150.75" customHeight="1" x14ac:dyDescent="0.2">
      <c r="A84" s="263" t="s">
        <v>296</v>
      </c>
      <c r="B84" s="210"/>
      <c r="C84" s="210"/>
      <c r="D84" s="210"/>
      <c r="E84" s="210"/>
      <c r="F84" s="210"/>
      <c r="G84" s="210"/>
      <c r="H84" s="211"/>
      <c r="I84" s="27"/>
      <c r="J84" s="34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spans="1:26" ht="13.5" customHeight="1" x14ac:dyDescent="0.2">
      <c r="A85" s="73"/>
      <c r="B85" s="73"/>
      <c r="C85" s="73"/>
      <c r="D85" s="73"/>
      <c r="E85" s="73"/>
      <c r="F85" s="73"/>
      <c r="G85" s="73"/>
      <c r="H85" s="73"/>
      <c r="I85" s="27"/>
      <c r="J85" s="34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spans="1:26" ht="13.5" customHeight="1" x14ac:dyDescent="0.2">
      <c r="A86" s="187" t="s">
        <v>154</v>
      </c>
      <c r="B86" s="158"/>
      <c r="C86" s="158"/>
      <c r="D86" s="158"/>
      <c r="E86" s="158"/>
      <c r="F86" s="159"/>
      <c r="G86" s="41" t="s">
        <v>104</v>
      </c>
      <c r="H86" s="42" t="s">
        <v>105</v>
      </c>
      <c r="I86" s="27"/>
      <c r="J86" s="34"/>
      <c r="K86" s="27"/>
      <c r="L86" s="34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spans="1:26" ht="13.5" customHeight="1" x14ac:dyDescent="0.2">
      <c r="A87" s="49" t="s">
        <v>155</v>
      </c>
      <c r="B87" s="188" t="s">
        <v>156</v>
      </c>
      <c r="C87" s="158"/>
      <c r="D87" s="158"/>
      <c r="E87" s="158"/>
      <c r="F87" s="159"/>
      <c r="G87" s="77" t="s">
        <v>117</v>
      </c>
      <c r="H87" s="57" t="s">
        <v>105</v>
      </c>
      <c r="I87" s="27"/>
      <c r="J87" s="34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spans="1:26" ht="13.5" customHeight="1" x14ac:dyDescent="0.2">
      <c r="A88" s="51" t="s">
        <v>68</v>
      </c>
      <c r="B88" s="181" t="s">
        <v>157</v>
      </c>
      <c r="C88" s="158"/>
      <c r="D88" s="158"/>
      <c r="E88" s="158"/>
      <c r="F88" s="159"/>
      <c r="G88" s="60">
        <v>0</v>
      </c>
      <c r="H88" s="78">
        <f>G88*H42</f>
        <v>0</v>
      </c>
      <c r="I88" s="34"/>
      <c r="J88" s="34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spans="1:26" ht="13.5" customHeight="1" x14ac:dyDescent="0.2">
      <c r="A89" s="51" t="s">
        <v>70</v>
      </c>
      <c r="B89" s="181" t="s">
        <v>158</v>
      </c>
      <c r="C89" s="158"/>
      <c r="D89" s="158"/>
      <c r="E89" s="158"/>
      <c r="F89" s="159"/>
      <c r="G89" s="60">
        <v>1.67E-2</v>
      </c>
      <c r="H89" s="78">
        <f>G89*H42</f>
        <v>0</v>
      </c>
      <c r="I89" s="27"/>
      <c r="J89" s="34"/>
      <c r="K89" s="34"/>
      <c r="L89" s="34"/>
      <c r="M89" s="34"/>
      <c r="N89" s="34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spans="1:26" ht="13.5" customHeight="1" x14ac:dyDescent="0.2">
      <c r="A90" s="51" t="s">
        <v>73</v>
      </c>
      <c r="B90" s="181" t="s">
        <v>159</v>
      </c>
      <c r="C90" s="158"/>
      <c r="D90" s="158"/>
      <c r="E90" s="158"/>
      <c r="F90" s="159"/>
      <c r="G90" s="52">
        <v>2.1000000000000001E-4</v>
      </c>
      <c r="H90" s="78">
        <f>G90*H42</f>
        <v>0</v>
      </c>
      <c r="I90" s="27"/>
      <c r="J90" s="34"/>
      <c r="K90" s="34"/>
      <c r="L90" s="34"/>
      <c r="M90" s="34"/>
      <c r="N90" s="34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spans="1:26" ht="13.5" customHeight="1" x14ac:dyDescent="0.2">
      <c r="A91" s="51" t="s">
        <v>75</v>
      </c>
      <c r="B91" s="181" t="s">
        <v>160</v>
      </c>
      <c r="C91" s="158"/>
      <c r="D91" s="158"/>
      <c r="E91" s="158"/>
      <c r="F91" s="159"/>
      <c r="G91" s="52">
        <v>3.3E-3</v>
      </c>
      <c r="H91" s="78">
        <f>G91*H42</f>
        <v>0</v>
      </c>
      <c r="I91" s="27"/>
      <c r="J91" s="34"/>
      <c r="K91" s="34"/>
      <c r="L91" s="34"/>
      <c r="M91" s="34"/>
      <c r="N91" s="34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spans="1:26" ht="13.5" customHeight="1" x14ac:dyDescent="0.2">
      <c r="A92" s="51" t="s">
        <v>77</v>
      </c>
      <c r="B92" s="181" t="s">
        <v>161</v>
      </c>
      <c r="C92" s="158"/>
      <c r="D92" s="158"/>
      <c r="E92" s="158"/>
      <c r="F92" s="159"/>
      <c r="G92" s="60">
        <v>6.0000000000000001E-3</v>
      </c>
      <c r="H92" s="78">
        <f>G92*H42</f>
        <v>0</v>
      </c>
      <c r="I92" s="27"/>
      <c r="J92" s="34"/>
      <c r="K92" s="34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spans="1:26" ht="13.5" customHeight="1" x14ac:dyDescent="0.2">
      <c r="A93" s="182" t="s">
        <v>162</v>
      </c>
      <c r="B93" s="158"/>
      <c r="C93" s="158"/>
      <c r="D93" s="158"/>
      <c r="E93" s="158"/>
      <c r="F93" s="159"/>
      <c r="G93" s="80">
        <f t="shared" ref="G93:H93" si="5">SUM(G88:G92)</f>
        <v>2.6209999999999997E-2</v>
      </c>
      <c r="H93" s="81">
        <f t="shared" si="5"/>
        <v>0</v>
      </c>
      <c r="I93" s="27"/>
      <c r="J93" s="34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spans="1:26" ht="13.5" customHeight="1" x14ac:dyDescent="0.2">
      <c r="A94" s="51" t="s">
        <v>111</v>
      </c>
      <c r="B94" s="181" t="s">
        <v>163</v>
      </c>
      <c r="C94" s="158"/>
      <c r="D94" s="158"/>
      <c r="E94" s="158"/>
      <c r="F94" s="159"/>
      <c r="G94" s="52">
        <f>(G61*G49)+(G61*G88)+(G61*G89)+(G61*G90)+(G61*G91)+(G61*G92)</f>
        <v>6.1329580000000009E-2</v>
      </c>
      <c r="H94" s="53">
        <f>G94*H42</f>
        <v>0</v>
      </c>
      <c r="I94" s="27"/>
      <c r="J94" s="34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spans="1:26" ht="13.5" customHeight="1" x14ac:dyDescent="0.2">
      <c r="A95" s="192" t="s">
        <v>164</v>
      </c>
      <c r="B95" s="158"/>
      <c r="C95" s="158"/>
      <c r="D95" s="158"/>
      <c r="E95" s="158"/>
      <c r="F95" s="159"/>
      <c r="G95" s="82">
        <f>G93+G94</f>
        <v>8.7539580000000006E-2</v>
      </c>
      <c r="H95" s="83">
        <f>H93+H94</f>
        <v>0</v>
      </c>
      <c r="I95" s="27"/>
      <c r="J95" s="34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spans="1:26" ht="171" customHeight="1" x14ac:dyDescent="0.2">
      <c r="A96" s="193" t="s">
        <v>297</v>
      </c>
      <c r="B96" s="213"/>
      <c r="C96" s="213"/>
      <c r="D96" s="213"/>
      <c r="E96" s="213"/>
      <c r="F96" s="213"/>
      <c r="G96" s="213"/>
      <c r="H96" s="214"/>
      <c r="I96" s="27"/>
      <c r="J96" s="34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spans="1:26" ht="13.5" customHeight="1" x14ac:dyDescent="0.2">
      <c r="A97" s="77" t="s">
        <v>165</v>
      </c>
      <c r="B97" s="188" t="s">
        <v>166</v>
      </c>
      <c r="C97" s="158"/>
      <c r="D97" s="158"/>
      <c r="E97" s="158"/>
      <c r="F97" s="159"/>
      <c r="G97" s="77" t="s">
        <v>117</v>
      </c>
      <c r="H97" s="57" t="s">
        <v>105</v>
      </c>
      <c r="I97" s="27"/>
      <c r="J97" s="34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spans="1:26" ht="13.5" customHeight="1" x14ac:dyDescent="0.2">
      <c r="A98" s="51" t="s">
        <v>68</v>
      </c>
      <c r="B98" s="181" t="s">
        <v>167</v>
      </c>
      <c r="C98" s="158"/>
      <c r="D98" s="158"/>
      <c r="E98" s="158"/>
      <c r="F98" s="159"/>
      <c r="G98" s="44" t="s">
        <v>106</v>
      </c>
      <c r="H98" s="84" t="s">
        <v>168</v>
      </c>
      <c r="I98" s="27"/>
      <c r="J98" s="34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spans="1:26" ht="13.5" customHeight="1" x14ac:dyDescent="0.2">
      <c r="A99" s="192" t="s">
        <v>169</v>
      </c>
      <c r="B99" s="158"/>
      <c r="C99" s="158"/>
      <c r="D99" s="158"/>
      <c r="E99" s="158"/>
      <c r="F99" s="159"/>
      <c r="G99" s="82" t="str">
        <f>G98</f>
        <v>N/A *</v>
      </c>
      <c r="H99" s="85" t="s">
        <v>168</v>
      </c>
      <c r="I99" s="27"/>
      <c r="J99" s="34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spans="1:26" ht="13.5" customHeight="1" x14ac:dyDescent="0.2">
      <c r="A100" s="86">
        <v>4</v>
      </c>
      <c r="B100" s="189" t="s">
        <v>170</v>
      </c>
      <c r="C100" s="158"/>
      <c r="D100" s="158"/>
      <c r="E100" s="158"/>
      <c r="F100" s="190"/>
      <c r="G100" s="87" t="s">
        <v>117</v>
      </c>
      <c r="H100" s="67" t="s">
        <v>105</v>
      </c>
      <c r="I100" s="27"/>
      <c r="J100" s="34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spans="1:26" ht="13.5" customHeight="1" x14ac:dyDescent="0.2">
      <c r="A101" s="68" t="s">
        <v>155</v>
      </c>
      <c r="B101" s="191" t="s">
        <v>171</v>
      </c>
      <c r="C101" s="158"/>
      <c r="D101" s="158"/>
      <c r="E101" s="158"/>
      <c r="F101" s="159"/>
      <c r="G101" s="60">
        <f t="shared" ref="G101:H101" si="6">G95</f>
        <v>8.7539580000000006E-2</v>
      </c>
      <c r="H101" s="88">
        <f t="shared" si="6"/>
        <v>0</v>
      </c>
      <c r="I101" s="27"/>
      <c r="J101" s="34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spans="1:26" ht="13.5" customHeight="1" x14ac:dyDescent="0.2">
      <c r="A102" s="68" t="s">
        <v>165</v>
      </c>
      <c r="B102" s="191" t="s">
        <v>172</v>
      </c>
      <c r="C102" s="158"/>
      <c r="D102" s="158"/>
      <c r="E102" s="158"/>
      <c r="F102" s="159"/>
      <c r="G102" s="44" t="s">
        <v>106</v>
      </c>
      <c r="H102" s="84" t="s">
        <v>168</v>
      </c>
      <c r="I102" s="27"/>
      <c r="J102" s="34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spans="1:26" ht="13.5" customHeight="1" x14ac:dyDescent="0.2">
      <c r="A103" s="183" t="s">
        <v>173</v>
      </c>
      <c r="B103" s="158"/>
      <c r="C103" s="158"/>
      <c r="D103" s="158"/>
      <c r="E103" s="158"/>
      <c r="F103" s="159"/>
      <c r="G103" s="71">
        <f>SUM(G101:G102)</f>
        <v>8.7539580000000006E-2</v>
      </c>
      <c r="H103" s="89">
        <f>H101</f>
        <v>0</v>
      </c>
      <c r="I103" s="27"/>
      <c r="J103" s="34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spans="1:26" ht="13.5" customHeight="1" x14ac:dyDescent="0.2">
      <c r="A104" s="212"/>
      <c r="B104" s="158"/>
      <c r="C104" s="158"/>
      <c r="D104" s="158"/>
      <c r="E104" s="158"/>
      <c r="F104" s="158"/>
      <c r="G104" s="158"/>
      <c r="H104" s="159"/>
      <c r="I104" s="27"/>
      <c r="J104" s="34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spans="1:26" ht="13.5" customHeight="1" x14ac:dyDescent="0.2">
      <c r="A105" s="187" t="s">
        <v>174</v>
      </c>
      <c r="B105" s="158"/>
      <c r="C105" s="158"/>
      <c r="D105" s="158"/>
      <c r="E105" s="158"/>
      <c r="F105" s="158"/>
      <c r="G105" s="158"/>
      <c r="H105" s="159"/>
      <c r="I105" s="27"/>
      <c r="J105" s="34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spans="1:26" ht="13.5" customHeight="1" x14ac:dyDescent="0.2">
      <c r="A106" s="49">
        <v>5</v>
      </c>
      <c r="B106" s="188" t="s">
        <v>175</v>
      </c>
      <c r="C106" s="158"/>
      <c r="D106" s="158"/>
      <c r="E106" s="158"/>
      <c r="F106" s="158"/>
      <c r="G106" s="159"/>
      <c r="H106" s="133" t="s">
        <v>105</v>
      </c>
      <c r="I106" s="27"/>
      <c r="J106" s="34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spans="1:26" ht="13.5" customHeight="1" x14ac:dyDescent="0.2">
      <c r="A107" s="58" t="s">
        <v>68</v>
      </c>
      <c r="B107" s="181" t="s">
        <v>176</v>
      </c>
      <c r="C107" s="158"/>
      <c r="D107" s="158"/>
      <c r="E107" s="158"/>
      <c r="F107" s="158"/>
      <c r="G107" s="159"/>
      <c r="H107" s="90">
        <f>Insumos!F31</f>
        <v>0</v>
      </c>
      <c r="I107" s="27"/>
      <c r="J107" s="34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spans="1:26" ht="13.5" customHeight="1" x14ac:dyDescent="0.2">
      <c r="A108" s="58" t="s">
        <v>70</v>
      </c>
      <c r="B108" s="181" t="s">
        <v>212</v>
      </c>
      <c r="C108" s="158"/>
      <c r="D108" s="158"/>
      <c r="E108" s="158"/>
      <c r="F108" s="158"/>
      <c r="G108" s="159"/>
      <c r="H108" s="91">
        <f>Insumos!F37</f>
        <v>0</v>
      </c>
      <c r="I108" s="27"/>
      <c r="J108" s="34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spans="1:26" ht="13.5" customHeight="1" x14ac:dyDescent="0.2">
      <c r="A109" s="58" t="s">
        <v>73</v>
      </c>
      <c r="B109" s="181" t="s">
        <v>178</v>
      </c>
      <c r="C109" s="158"/>
      <c r="D109" s="158"/>
      <c r="E109" s="158"/>
      <c r="F109" s="158"/>
      <c r="G109" s="159"/>
      <c r="H109" s="91" t="s">
        <v>74</v>
      </c>
      <c r="I109" s="27"/>
      <c r="J109" s="34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spans="1:26" ht="13.5" customHeight="1" x14ac:dyDescent="0.2">
      <c r="A110" s="58" t="s">
        <v>75</v>
      </c>
      <c r="B110" s="181" t="s">
        <v>179</v>
      </c>
      <c r="C110" s="158"/>
      <c r="D110" s="158"/>
      <c r="E110" s="158"/>
      <c r="F110" s="158"/>
      <c r="G110" s="159"/>
      <c r="H110" s="92" t="s">
        <v>74</v>
      </c>
      <c r="I110" s="27"/>
      <c r="J110" s="34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spans="1:26" ht="13.5" customHeight="1" x14ac:dyDescent="0.2">
      <c r="A111" s="183" t="s">
        <v>180</v>
      </c>
      <c r="B111" s="158"/>
      <c r="C111" s="158"/>
      <c r="D111" s="158"/>
      <c r="E111" s="158"/>
      <c r="F111" s="158"/>
      <c r="G111" s="159"/>
      <c r="H111" s="76">
        <f>SUM(H107:H110)</f>
        <v>0</v>
      </c>
      <c r="I111" s="27"/>
      <c r="J111" s="34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spans="1:26" ht="28.5" customHeight="1" x14ac:dyDescent="0.2">
      <c r="A112" s="193" t="s">
        <v>287</v>
      </c>
      <c r="B112" s="213"/>
      <c r="C112" s="213"/>
      <c r="D112" s="213"/>
      <c r="E112" s="213"/>
      <c r="F112" s="213"/>
      <c r="G112" s="213"/>
      <c r="H112" s="214"/>
      <c r="I112" s="27"/>
      <c r="J112" s="34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spans="1:26" ht="12.75" customHeight="1" x14ac:dyDescent="0.2">
      <c r="A113" s="270"/>
      <c r="B113" s="185"/>
      <c r="C113" s="185"/>
      <c r="D113" s="185"/>
      <c r="E113" s="185"/>
      <c r="F113" s="185"/>
      <c r="G113" s="185"/>
      <c r="H113" s="185"/>
      <c r="I113" s="27"/>
      <c r="J113" s="34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spans="1:26" ht="12.75" customHeight="1" x14ac:dyDescent="0.2">
      <c r="A114" s="187" t="s">
        <v>181</v>
      </c>
      <c r="B114" s="158"/>
      <c r="C114" s="158"/>
      <c r="D114" s="158"/>
      <c r="E114" s="158"/>
      <c r="F114" s="158"/>
      <c r="G114" s="158"/>
      <c r="H114" s="159"/>
      <c r="I114" s="27"/>
      <c r="J114" s="34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spans="1:26" ht="12.75" customHeight="1" x14ac:dyDescent="0.2">
      <c r="A115" s="49">
        <v>6</v>
      </c>
      <c r="B115" s="188" t="s">
        <v>182</v>
      </c>
      <c r="C115" s="158"/>
      <c r="D115" s="158"/>
      <c r="E115" s="158"/>
      <c r="F115" s="159"/>
      <c r="G115" s="49" t="s">
        <v>117</v>
      </c>
      <c r="H115" s="133" t="s">
        <v>105</v>
      </c>
      <c r="I115" s="27"/>
      <c r="J115" s="34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spans="1:26" ht="12.75" customHeight="1" x14ac:dyDescent="0.2">
      <c r="A116" s="51" t="s">
        <v>68</v>
      </c>
      <c r="B116" s="181" t="s">
        <v>299</v>
      </c>
      <c r="C116" s="158"/>
      <c r="D116" s="158"/>
      <c r="E116" s="158"/>
      <c r="F116" s="159"/>
      <c r="G116" s="122">
        <v>0</v>
      </c>
      <c r="H116" s="59">
        <f>SUM(H42+H74+H83+H103+H111)*G116</f>
        <v>0</v>
      </c>
      <c r="I116" s="27"/>
      <c r="J116" s="34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spans="1:26" ht="12.75" customHeight="1" x14ac:dyDescent="0.2">
      <c r="A117" s="51" t="s">
        <v>70</v>
      </c>
      <c r="B117" s="191" t="s">
        <v>300</v>
      </c>
      <c r="C117" s="158"/>
      <c r="D117" s="158"/>
      <c r="E117" s="158"/>
      <c r="F117" s="159"/>
      <c r="G117" s="122">
        <v>0</v>
      </c>
      <c r="H117" s="59">
        <f>SUM(H42+H74+H83+H103+H111+H116)*G117</f>
        <v>0</v>
      </c>
      <c r="I117" s="27"/>
      <c r="J117" s="34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spans="1:26" ht="12.75" customHeight="1" x14ac:dyDescent="0.2">
      <c r="A118" s="51" t="s">
        <v>73</v>
      </c>
      <c r="B118" s="181" t="s">
        <v>185</v>
      </c>
      <c r="C118" s="158"/>
      <c r="D118" s="158"/>
      <c r="E118" s="158"/>
      <c r="F118" s="159"/>
      <c r="G118" s="60">
        <f>SUM(G119:G121)</f>
        <v>0</v>
      </c>
      <c r="H118" s="59">
        <f>H134*G118</f>
        <v>0</v>
      </c>
      <c r="I118" s="27"/>
      <c r="J118" s="34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spans="1:26" ht="12.75" customHeight="1" x14ac:dyDescent="0.2">
      <c r="A119" s="51"/>
      <c r="B119" s="181" t="s">
        <v>186</v>
      </c>
      <c r="C119" s="158"/>
      <c r="D119" s="158"/>
      <c r="E119" s="158"/>
      <c r="F119" s="159"/>
      <c r="G119" s="122">
        <v>0</v>
      </c>
      <c r="H119" s="59">
        <f>H134*G119</f>
        <v>0</v>
      </c>
      <c r="I119" s="27"/>
      <c r="J119" s="34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spans="1:26" ht="12.75" customHeight="1" x14ac:dyDescent="0.2">
      <c r="A120" s="51"/>
      <c r="B120" s="181" t="s">
        <v>187</v>
      </c>
      <c r="C120" s="158"/>
      <c r="D120" s="158"/>
      <c r="E120" s="158"/>
      <c r="F120" s="159"/>
      <c r="G120" s="122">
        <v>0</v>
      </c>
      <c r="H120" s="59">
        <f>H134*G120</f>
        <v>0</v>
      </c>
      <c r="I120" s="27"/>
      <c r="J120" s="34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spans="1:26" ht="12.75" customHeight="1" x14ac:dyDescent="0.2">
      <c r="A121" s="51"/>
      <c r="B121" s="181" t="s">
        <v>188</v>
      </c>
      <c r="C121" s="158"/>
      <c r="D121" s="158"/>
      <c r="E121" s="158"/>
      <c r="F121" s="159"/>
      <c r="G121" s="60">
        <v>0</v>
      </c>
      <c r="H121" s="59">
        <f>SUM(H42+H74+H83+H103+H111+H117)*G121</f>
        <v>0</v>
      </c>
      <c r="I121" s="27"/>
      <c r="J121" s="34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spans="1:26" ht="12.75" customHeight="1" x14ac:dyDescent="0.2">
      <c r="A122" s="51"/>
      <c r="B122" s="181" t="s">
        <v>189</v>
      </c>
      <c r="C122" s="158"/>
      <c r="D122" s="158"/>
      <c r="E122" s="158"/>
      <c r="F122" s="159"/>
      <c r="G122" s="264"/>
      <c r="H122" s="207"/>
      <c r="I122" s="27"/>
      <c r="J122" s="34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spans="1:26" ht="12.75" customHeight="1" x14ac:dyDescent="0.2">
      <c r="A123" s="183" t="s">
        <v>190</v>
      </c>
      <c r="B123" s="158"/>
      <c r="C123" s="158"/>
      <c r="D123" s="158"/>
      <c r="E123" s="158"/>
      <c r="F123" s="159"/>
      <c r="G123" s="93">
        <f t="shared" ref="G123:H123" si="7">SUM(G116:G118)</f>
        <v>0</v>
      </c>
      <c r="H123" s="94">
        <f t="shared" si="7"/>
        <v>0</v>
      </c>
      <c r="I123" s="27"/>
      <c r="J123" s="34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spans="1:26" ht="53.25" customHeight="1" x14ac:dyDescent="0.2">
      <c r="A124" s="184" t="s">
        <v>298</v>
      </c>
      <c r="B124" s="213"/>
      <c r="C124" s="213"/>
      <c r="D124" s="213"/>
      <c r="E124" s="213"/>
      <c r="F124" s="213"/>
      <c r="G124" s="213"/>
      <c r="H124" s="214"/>
      <c r="I124" s="27"/>
      <c r="J124" s="34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spans="1:26" ht="17.25" customHeight="1" x14ac:dyDescent="0.2">
      <c r="A125" s="95"/>
      <c r="B125" s="96"/>
      <c r="C125" s="96"/>
      <c r="D125" s="96"/>
      <c r="E125" s="96"/>
      <c r="F125" s="96"/>
      <c r="G125" s="96"/>
      <c r="H125" s="96"/>
      <c r="I125" s="27"/>
      <c r="J125" s="34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spans="1:26" ht="12.75" customHeight="1" x14ac:dyDescent="0.2">
      <c r="A126" s="187" t="s">
        <v>191</v>
      </c>
      <c r="B126" s="158"/>
      <c r="C126" s="158"/>
      <c r="D126" s="158"/>
      <c r="E126" s="158"/>
      <c r="F126" s="158"/>
      <c r="G126" s="158"/>
      <c r="H126" s="159"/>
      <c r="I126" s="27"/>
      <c r="J126" s="34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spans="1:26" ht="12.75" customHeight="1" x14ac:dyDescent="0.2">
      <c r="A127" s="113" t="s">
        <v>68</v>
      </c>
      <c r="B127" s="268" t="s">
        <v>103</v>
      </c>
      <c r="C127" s="210"/>
      <c r="D127" s="210"/>
      <c r="E127" s="210"/>
      <c r="F127" s="210"/>
      <c r="G127" s="211"/>
      <c r="H127" s="114">
        <f>H42</f>
        <v>0</v>
      </c>
      <c r="I127" s="27"/>
      <c r="J127" s="34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spans="1:26" ht="12.75" customHeight="1" x14ac:dyDescent="0.2">
      <c r="A128" s="113" t="s">
        <v>70</v>
      </c>
      <c r="B128" s="268" t="s">
        <v>192</v>
      </c>
      <c r="C128" s="210"/>
      <c r="D128" s="210"/>
      <c r="E128" s="210"/>
      <c r="F128" s="210"/>
      <c r="G128" s="211"/>
      <c r="H128" s="114">
        <f>H74</f>
        <v>220.88</v>
      </c>
      <c r="I128" s="27"/>
      <c r="J128" s="34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spans="1:26" ht="12.75" customHeight="1" x14ac:dyDescent="0.2">
      <c r="A129" s="113" t="s">
        <v>73</v>
      </c>
      <c r="B129" s="268" t="s">
        <v>193</v>
      </c>
      <c r="C129" s="210"/>
      <c r="D129" s="210"/>
      <c r="E129" s="210"/>
      <c r="F129" s="210"/>
      <c r="G129" s="211"/>
      <c r="H129" s="114">
        <f>H83</f>
        <v>0</v>
      </c>
      <c r="I129" s="27"/>
      <c r="J129" s="34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spans="1:26" ht="12.75" customHeight="1" x14ac:dyDescent="0.2">
      <c r="A130" s="113" t="s">
        <v>75</v>
      </c>
      <c r="B130" s="115" t="s">
        <v>194</v>
      </c>
      <c r="C130" s="116"/>
      <c r="D130" s="116"/>
      <c r="E130" s="116"/>
      <c r="F130" s="116"/>
      <c r="G130" s="117"/>
      <c r="H130" s="114">
        <f>H103</f>
        <v>0</v>
      </c>
      <c r="I130" s="27"/>
      <c r="J130" s="34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spans="1:26" ht="12.75" customHeight="1" x14ac:dyDescent="0.2">
      <c r="A131" s="113" t="s">
        <v>77</v>
      </c>
      <c r="B131" s="268" t="s">
        <v>195</v>
      </c>
      <c r="C131" s="210"/>
      <c r="D131" s="210"/>
      <c r="E131" s="210"/>
      <c r="F131" s="210"/>
      <c r="G131" s="211"/>
      <c r="H131" s="114">
        <f>H111</f>
        <v>0</v>
      </c>
      <c r="I131" s="27"/>
      <c r="J131" s="34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spans="1:26" ht="12.75" customHeight="1" x14ac:dyDescent="0.2">
      <c r="A132" s="192" t="s">
        <v>196</v>
      </c>
      <c r="B132" s="158"/>
      <c r="C132" s="158"/>
      <c r="D132" s="158"/>
      <c r="E132" s="158"/>
      <c r="F132" s="158"/>
      <c r="G132" s="159"/>
      <c r="H132" s="61">
        <f>SUM(H127:H131)</f>
        <v>220.88</v>
      </c>
      <c r="I132" s="27"/>
      <c r="J132" s="34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spans="1:26" ht="12.75" customHeight="1" x14ac:dyDescent="0.2">
      <c r="A133" s="112" t="s">
        <v>111</v>
      </c>
      <c r="B133" s="204" t="s">
        <v>275</v>
      </c>
      <c r="C133" s="158"/>
      <c r="D133" s="158"/>
      <c r="E133" s="158"/>
      <c r="F133" s="158"/>
      <c r="G133" s="159"/>
      <c r="H133" s="59">
        <f>H123</f>
        <v>0</v>
      </c>
      <c r="I133" s="27"/>
      <c r="J133" s="34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spans="1:26" ht="12.75" customHeight="1" x14ac:dyDescent="0.2">
      <c r="A134" s="205" t="s">
        <v>197</v>
      </c>
      <c r="B134" s="158"/>
      <c r="C134" s="158"/>
      <c r="D134" s="158"/>
      <c r="E134" s="158"/>
      <c r="F134" s="158"/>
      <c r="G134" s="159"/>
      <c r="H134" s="97">
        <f>(H132+H116+H117)/(1-G118)</f>
        <v>220.88</v>
      </c>
      <c r="I134" s="27"/>
      <c r="J134" s="34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spans="1:26" ht="12.75" customHeight="1" x14ac:dyDescent="0.2">
      <c r="A135" s="98"/>
      <c r="B135" s="98"/>
      <c r="C135" s="98"/>
      <c r="D135" s="98"/>
      <c r="E135" s="98"/>
      <c r="F135" s="98"/>
      <c r="G135" s="98"/>
      <c r="H135" s="99"/>
      <c r="I135" s="27"/>
      <c r="J135" s="34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spans="1:26" ht="12.75" customHeight="1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34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spans="1:26" ht="13.5" customHeight="1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34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spans="1:26" ht="13.5" customHeight="1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34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spans="1:26" ht="13.5" customHeight="1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34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spans="1:26" ht="13.5" customHeight="1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34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spans="1:26" ht="13.5" customHeight="1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34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spans="1:26" ht="13.5" customHeight="1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34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spans="1:26" ht="13.5" customHeight="1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34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spans="1:26" ht="13.5" customHeight="1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34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spans="1:26" ht="13.5" customHeight="1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34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spans="1:26" ht="13.5" customHeight="1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34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spans="1:26" ht="13.5" customHeight="1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34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spans="1:26" ht="13.5" customHeight="1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34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spans="1:26" ht="13.5" customHeight="1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34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spans="1:26" ht="13.5" customHeight="1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34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spans="1:26" ht="13.5" customHeight="1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34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spans="1:26" ht="13.5" customHeight="1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34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spans="1:26" ht="13.5" customHeight="1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34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spans="1:26" ht="13.5" customHeight="1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34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spans="1:26" ht="13.5" customHeight="1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34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spans="1:26" ht="13.5" customHeight="1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34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spans="1:26" ht="13.5" customHeight="1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34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spans="1:26" ht="13.5" customHeight="1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34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spans="1:26" ht="13.5" customHeight="1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34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spans="1:26" ht="13.5" customHeight="1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34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spans="1:26" ht="13.5" customHeight="1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34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spans="1:26" ht="13.5" customHeight="1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34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spans="1:26" ht="13.5" customHeight="1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34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spans="1:26" ht="13.5" customHeight="1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34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spans="1:26" ht="13.5" customHeight="1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34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spans="1:26" ht="13.5" customHeight="1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34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spans="1:26" ht="13.5" customHeight="1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34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spans="1:26" ht="13.5" customHeight="1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34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spans="1:26" ht="13.5" customHeight="1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34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spans="1:26" ht="13.5" customHeight="1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34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spans="1:26" ht="13.5" customHeight="1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34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spans="1:26" ht="13.5" customHeight="1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34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spans="1:26" ht="13.5" customHeight="1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34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spans="1:26" ht="13.5" customHeight="1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34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spans="1:26" ht="13.5" customHeight="1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34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spans="1:26" ht="13.5" customHeight="1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34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spans="1:26" ht="13.5" customHeight="1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34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spans="1:26" ht="13.5" customHeight="1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34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spans="1:26" ht="13.5" customHeight="1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34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spans="1:26" ht="13.5" customHeight="1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34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spans="1:26" ht="13.5" customHeight="1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34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spans="1:26" ht="13.5" customHeight="1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34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spans="1:26" ht="13.5" customHeight="1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34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spans="1:26" ht="13.5" customHeight="1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34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spans="1:26" ht="13.5" customHeight="1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34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spans="1:26" ht="13.5" customHeight="1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34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spans="1:26" ht="13.5" customHeight="1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34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spans="1:26" ht="13.5" customHeight="1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34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spans="1:26" ht="13.5" customHeight="1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34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spans="1:26" ht="13.5" customHeight="1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34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spans="1:26" ht="13.5" customHeight="1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34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spans="1:26" ht="13.5" customHeight="1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34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spans="1:26" ht="13.5" customHeight="1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34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spans="1:26" ht="13.5" customHeight="1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34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spans="1:26" ht="13.5" customHeight="1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34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spans="1:26" ht="13.5" customHeight="1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34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spans="1:26" ht="13.5" customHeight="1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34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spans="1:26" ht="13.5" customHeight="1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34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spans="1:26" ht="13.5" customHeight="1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34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spans="1:26" ht="13.5" customHeight="1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34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spans="1:26" ht="13.5" customHeight="1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34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spans="1:26" ht="13.5" customHeight="1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34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spans="1:26" ht="13.5" customHeight="1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34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spans="1:26" ht="13.5" customHeight="1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34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spans="1:26" ht="13.5" customHeight="1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34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spans="1:26" ht="13.5" customHeight="1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34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spans="1:26" ht="13.5" customHeight="1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34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spans="1:26" ht="13.5" customHeight="1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34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spans="1:26" ht="13.5" customHeight="1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34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spans="1:26" ht="13.5" customHeight="1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34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spans="1:26" ht="13.5" customHeight="1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34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spans="1:26" ht="13.5" customHeight="1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34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spans="1:26" ht="13.5" customHeight="1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34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spans="1:26" ht="13.5" customHeight="1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34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spans="1:26" ht="13.5" customHeight="1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34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spans="1:26" ht="13.5" customHeight="1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34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spans="1:26" ht="13.5" customHeight="1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34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spans="1:26" ht="13.5" customHeight="1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34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spans="1:26" ht="13.5" customHeight="1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34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spans="1:26" ht="13.5" customHeight="1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34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spans="1:26" ht="13.5" customHeight="1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34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spans="1:26" ht="13.5" customHeight="1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34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spans="1:26" ht="13.5" customHeight="1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34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spans="1:26" ht="13.5" customHeight="1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34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spans="1:26" ht="13.5" customHeight="1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34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spans="1:26" ht="13.5" customHeight="1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34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spans="1:26" ht="13.5" customHeight="1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34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spans="1:26" ht="13.5" customHeight="1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34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spans="1:26" ht="13.5" customHeight="1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34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spans="1:26" ht="13.5" customHeight="1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34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spans="1:26" ht="13.5" customHeight="1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34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spans="1:26" ht="13.5" customHeight="1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34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spans="1:26" ht="13.5" customHeight="1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34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spans="1:26" ht="13.5" customHeight="1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34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spans="1:26" ht="13.5" customHeight="1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34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spans="1:26" ht="13.5" customHeight="1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34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spans="1:26" ht="13.5" customHeight="1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34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spans="1:26" ht="13.5" customHeight="1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34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spans="1:26" ht="13.5" customHeight="1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34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spans="1:26" ht="13.5" customHeight="1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34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spans="1:26" ht="13.5" customHeight="1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34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spans="1:26" ht="13.5" customHeight="1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34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spans="1:26" ht="13.5" customHeight="1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34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spans="1:26" ht="13.5" customHeight="1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34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spans="1:26" ht="13.5" customHeight="1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34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spans="1:26" ht="13.5" customHeight="1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34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spans="1:26" ht="13.5" customHeight="1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34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spans="1:26" ht="13.5" customHeight="1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34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spans="1:26" ht="13.5" customHeight="1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34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spans="1:26" ht="13.5" customHeight="1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34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spans="1:26" ht="13.5" customHeight="1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34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spans="1:26" ht="13.5" customHeight="1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34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spans="1:26" ht="13.5" customHeight="1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34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spans="1:26" ht="13.5" customHeight="1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34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spans="1:26" ht="13.5" customHeight="1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34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spans="1:26" ht="13.5" customHeight="1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34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spans="1:26" ht="13.5" customHeight="1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34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spans="1:26" ht="13.5" customHeight="1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34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spans="1:26" ht="13.5" customHeight="1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34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spans="1:26" ht="13.5" customHeight="1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34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spans="1:26" ht="13.5" customHeight="1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34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spans="1:26" ht="13.5" customHeight="1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34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spans="1:26" ht="13.5" customHeight="1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34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spans="1:26" ht="13.5" customHeight="1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34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spans="1:26" ht="13.5" customHeight="1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34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spans="1:26" ht="13.5" customHeight="1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34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spans="1:26" ht="13.5" customHeight="1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34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spans="1:26" ht="13.5" customHeight="1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34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spans="1:26" ht="13.5" customHeight="1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34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spans="1:26" ht="13.5" customHeight="1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34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spans="1:26" ht="13.5" customHeight="1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34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spans="1:26" ht="13.5" customHeight="1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34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spans="1:26" ht="13.5" customHeight="1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34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spans="1:26" ht="13.5" customHeight="1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34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spans="1:26" ht="13.5" customHeight="1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34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spans="1:26" ht="13.5" customHeight="1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34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spans="1:26" ht="13.5" customHeight="1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34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spans="1:26" ht="13.5" customHeight="1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34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spans="1:26" ht="13.5" customHeight="1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34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spans="1:26" ht="13.5" customHeight="1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34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spans="1:26" ht="13.5" customHeight="1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34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spans="1:26" ht="13.5" customHeight="1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34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spans="1:26" ht="13.5" customHeight="1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34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spans="1:26" ht="13.5" customHeight="1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34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spans="1:26" ht="13.5" customHeight="1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34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spans="1:26" ht="13.5" customHeight="1" x14ac:dyDescent="0.2">
      <c r="A286" s="27"/>
      <c r="B286" s="27"/>
      <c r="C286" s="27"/>
      <c r="D286" s="27"/>
      <c r="E286" s="27"/>
      <c r="F286" s="27"/>
      <c r="G286" s="27"/>
      <c r="H286" s="27"/>
      <c r="I286" s="27"/>
      <c r="J286" s="34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spans="1:26" ht="13.5" customHeight="1" x14ac:dyDescent="0.2">
      <c r="A287" s="27"/>
      <c r="B287" s="27"/>
      <c r="C287" s="27"/>
      <c r="D287" s="27"/>
      <c r="E287" s="27"/>
      <c r="F287" s="27"/>
      <c r="G287" s="27"/>
      <c r="H287" s="27"/>
      <c r="I287" s="27"/>
      <c r="J287" s="34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spans="1:26" ht="13.5" customHeight="1" x14ac:dyDescent="0.2">
      <c r="A288" s="27"/>
      <c r="B288" s="27"/>
      <c r="C288" s="27"/>
      <c r="D288" s="27"/>
      <c r="E288" s="27"/>
      <c r="F288" s="27"/>
      <c r="G288" s="27"/>
      <c r="H288" s="27"/>
      <c r="I288" s="27"/>
      <c r="J288" s="34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spans="1:26" ht="13.5" customHeight="1" x14ac:dyDescent="0.2">
      <c r="A289" s="27"/>
      <c r="B289" s="27"/>
      <c r="C289" s="27"/>
      <c r="D289" s="27"/>
      <c r="E289" s="27"/>
      <c r="F289" s="27"/>
      <c r="G289" s="27"/>
      <c r="H289" s="27"/>
      <c r="I289" s="27"/>
      <c r="J289" s="34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spans="1:26" ht="13.5" customHeight="1" x14ac:dyDescent="0.2">
      <c r="A290" s="27"/>
      <c r="B290" s="27"/>
      <c r="C290" s="27"/>
      <c r="D290" s="27"/>
      <c r="E290" s="27"/>
      <c r="F290" s="27"/>
      <c r="G290" s="27"/>
      <c r="H290" s="27"/>
      <c r="I290" s="27"/>
      <c r="J290" s="34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spans="1:26" ht="13.5" customHeight="1" x14ac:dyDescent="0.2">
      <c r="A291" s="27"/>
      <c r="B291" s="27"/>
      <c r="C291" s="27"/>
      <c r="D291" s="27"/>
      <c r="E291" s="27"/>
      <c r="F291" s="27"/>
      <c r="G291" s="27"/>
      <c r="H291" s="27"/>
      <c r="I291" s="27"/>
      <c r="J291" s="34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spans="1:26" ht="13.5" customHeight="1" x14ac:dyDescent="0.2">
      <c r="A292" s="27"/>
      <c r="B292" s="27"/>
      <c r="C292" s="27"/>
      <c r="D292" s="27"/>
      <c r="E292" s="27"/>
      <c r="F292" s="27"/>
      <c r="G292" s="27"/>
      <c r="H292" s="27"/>
      <c r="I292" s="27"/>
      <c r="J292" s="34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spans="1:26" ht="13.5" customHeight="1" x14ac:dyDescent="0.2">
      <c r="A293" s="27"/>
      <c r="B293" s="27"/>
      <c r="C293" s="27"/>
      <c r="D293" s="27"/>
      <c r="E293" s="27"/>
      <c r="F293" s="27"/>
      <c r="G293" s="27"/>
      <c r="H293" s="27"/>
      <c r="I293" s="27"/>
      <c r="J293" s="34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spans="1:26" ht="13.5" customHeight="1" x14ac:dyDescent="0.2">
      <c r="A294" s="27"/>
      <c r="B294" s="27"/>
      <c r="C294" s="27"/>
      <c r="D294" s="27"/>
      <c r="E294" s="27"/>
      <c r="F294" s="27"/>
      <c r="G294" s="27"/>
      <c r="H294" s="27"/>
      <c r="I294" s="27"/>
      <c r="J294" s="34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spans="1:26" ht="13.5" customHeight="1" x14ac:dyDescent="0.2">
      <c r="A295" s="27"/>
      <c r="B295" s="27"/>
      <c r="C295" s="27"/>
      <c r="D295" s="27"/>
      <c r="E295" s="27"/>
      <c r="F295" s="27"/>
      <c r="G295" s="27"/>
      <c r="H295" s="27"/>
      <c r="I295" s="27"/>
      <c r="J295" s="34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spans="1:26" ht="13.5" customHeight="1" x14ac:dyDescent="0.2">
      <c r="A296" s="27"/>
      <c r="B296" s="27"/>
      <c r="C296" s="27"/>
      <c r="D296" s="27"/>
      <c r="E296" s="27"/>
      <c r="F296" s="27"/>
      <c r="G296" s="27"/>
      <c r="H296" s="27"/>
      <c r="I296" s="27"/>
      <c r="J296" s="34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spans="1:26" ht="13.5" customHeight="1" x14ac:dyDescent="0.2">
      <c r="A297" s="27"/>
      <c r="B297" s="27"/>
      <c r="C297" s="27"/>
      <c r="D297" s="27"/>
      <c r="E297" s="27"/>
      <c r="F297" s="27"/>
      <c r="G297" s="27"/>
      <c r="H297" s="27"/>
      <c r="I297" s="27"/>
      <c r="J297" s="34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spans="1:26" ht="13.5" customHeight="1" x14ac:dyDescent="0.2">
      <c r="A298" s="27"/>
      <c r="B298" s="27"/>
      <c r="C298" s="27"/>
      <c r="D298" s="27"/>
      <c r="E298" s="27"/>
      <c r="F298" s="27"/>
      <c r="G298" s="27"/>
      <c r="H298" s="27"/>
      <c r="I298" s="27"/>
      <c r="J298" s="34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spans="1:26" ht="13.5" customHeight="1" x14ac:dyDescent="0.2">
      <c r="A299" s="27"/>
      <c r="B299" s="27"/>
      <c r="C299" s="27"/>
      <c r="D299" s="27"/>
      <c r="E299" s="27"/>
      <c r="F299" s="27"/>
      <c r="G299" s="27"/>
      <c r="H299" s="27"/>
      <c r="I299" s="27"/>
      <c r="J299" s="34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spans="1:26" ht="13.5" customHeight="1" x14ac:dyDescent="0.2">
      <c r="A300" s="27"/>
      <c r="B300" s="27"/>
      <c r="C300" s="27"/>
      <c r="D300" s="27"/>
      <c r="E300" s="27"/>
      <c r="F300" s="27"/>
      <c r="G300" s="27"/>
      <c r="H300" s="27"/>
      <c r="I300" s="27"/>
      <c r="J300" s="34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spans="1:26" ht="13.5" customHeight="1" x14ac:dyDescent="0.2">
      <c r="A301" s="27"/>
      <c r="B301" s="27"/>
      <c r="C301" s="27"/>
      <c r="D301" s="27"/>
      <c r="E301" s="27"/>
      <c r="F301" s="27"/>
      <c r="G301" s="27"/>
      <c r="H301" s="27"/>
      <c r="I301" s="27"/>
      <c r="J301" s="34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spans="1:26" ht="13.5" customHeight="1" x14ac:dyDescent="0.2">
      <c r="A302" s="27"/>
      <c r="B302" s="27"/>
      <c r="C302" s="27"/>
      <c r="D302" s="27"/>
      <c r="E302" s="27"/>
      <c r="F302" s="27"/>
      <c r="G302" s="27"/>
      <c r="H302" s="27"/>
      <c r="I302" s="27"/>
      <c r="J302" s="34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spans="1:26" ht="13.5" customHeight="1" x14ac:dyDescent="0.2">
      <c r="A303" s="27"/>
      <c r="B303" s="27"/>
      <c r="C303" s="27"/>
      <c r="D303" s="27"/>
      <c r="E303" s="27"/>
      <c r="F303" s="27"/>
      <c r="G303" s="27"/>
      <c r="H303" s="27"/>
      <c r="I303" s="27"/>
      <c r="J303" s="34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spans="1:26" ht="13.5" customHeight="1" x14ac:dyDescent="0.2">
      <c r="A304" s="27"/>
      <c r="B304" s="27"/>
      <c r="C304" s="27"/>
      <c r="D304" s="27"/>
      <c r="E304" s="27"/>
      <c r="F304" s="27"/>
      <c r="G304" s="27"/>
      <c r="H304" s="27"/>
      <c r="I304" s="27"/>
      <c r="J304" s="34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spans="1:26" ht="13.5" customHeight="1" x14ac:dyDescent="0.2">
      <c r="A305" s="27"/>
      <c r="B305" s="27"/>
      <c r="C305" s="27"/>
      <c r="D305" s="27"/>
      <c r="E305" s="27"/>
      <c r="F305" s="27"/>
      <c r="G305" s="27"/>
      <c r="H305" s="27"/>
      <c r="I305" s="27"/>
      <c r="J305" s="34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spans="1:26" ht="13.5" customHeight="1" x14ac:dyDescent="0.2">
      <c r="A306" s="27"/>
      <c r="B306" s="27"/>
      <c r="C306" s="27"/>
      <c r="D306" s="27"/>
      <c r="E306" s="27"/>
      <c r="F306" s="27"/>
      <c r="G306" s="27"/>
      <c r="H306" s="27"/>
      <c r="I306" s="27"/>
      <c r="J306" s="34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spans="1:26" ht="13.5" customHeight="1" x14ac:dyDescent="0.2">
      <c r="A307" s="27"/>
      <c r="B307" s="27"/>
      <c r="C307" s="27"/>
      <c r="D307" s="27"/>
      <c r="E307" s="27"/>
      <c r="F307" s="27"/>
      <c r="G307" s="27"/>
      <c r="H307" s="27"/>
      <c r="I307" s="27"/>
      <c r="J307" s="34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spans="1:26" ht="13.5" customHeight="1" x14ac:dyDescent="0.2">
      <c r="A308" s="27"/>
      <c r="B308" s="27"/>
      <c r="C308" s="27"/>
      <c r="D308" s="27"/>
      <c r="E308" s="27"/>
      <c r="F308" s="27"/>
      <c r="G308" s="27"/>
      <c r="H308" s="27"/>
      <c r="I308" s="27"/>
      <c r="J308" s="34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spans="1:26" ht="13.5" customHeight="1" x14ac:dyDescent="0.2">
      <c r="A309" s="27"/>
      <c r="B309" s="27"/>
      <c r="C309" s="27"/>
      <c r="D309" s="27"/>
      <c r="E309" s="27"/>
      <c r="F309" s="27"/>
      <c r="G309" s="27"/>
      <c r="H309" s="27"/>
      <c r="I309" s="27"/>
      <c r="J309" s="34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spans="1:26" ht="13.5" customHeight="1" x14ac:dyDescent="0.2">
      <c r="A310" s="27"/>
      <c r="B310" s="27"/>
      <c r="C310" s="27"/>
      <c r="D310" s="27"/>
      <c r="E310" s="27"/>
      <c r="F310" s="27"/>
      <c r="G310" s="27"/>
      <c r="H310" s="27"/>
      <c r="I310" s="27"/>
      <c r="J310" s="34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spans="1:26" ht="13.5" customHeight="1" x14ac:dyDescent="0.2">
      <c r="A311" s="27"/>
      <c r="B311" s="27"/>
      <c r="C311" s="27"/>
      <c r="D311" s="27"/>
      <c r="E311" s="27"/>
      <c r="F311" s="27"/>
      <c r="G311" s="27"/>
      <c r="H311" s="27"/>
      <c r="I311" s="27"/>
      <c r="J311" s="34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spans="1:26" ht="13.5" customHeight="1" x14ac:dyDescent="0.2">
      <c r="A312" s="27"/>
      <c r="B312" s="27"/>
      <c r="C312" s="27"/>
      <c r="D312" s="27"/>
      <c r="E312" s="27"/>
      <c r="F312" s="27"/>
      <c r="G312" s="27"/>
      <c r="H312" s="27"/>
      <c r="I312" s="27"/>
      <c r="J312" s="34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spans="1:26" ht="13.5" customHeight="1" x14ac:dyDescent="0.2">
      <c r="A313" s="27"/>
      <c r="B313" s="27"/>
      <c r="C313" s="27"/>
      <c r="D313" s="27"/>
      <c r="E313" s="27"/>
      <c r="F313" s="27"/>
      <c r="G313" s="27"/>
      <c r="H313" s="27"/>
      <c r="I313" s="27"/>
      <c r="J313" s="34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spans="1:26" ht="13.5" customHeight="1" x14ac:dyDescent="0.2">
      <c r="A314" s="27"/>
      <c r="B314" s="27"/>
      <c r="C314" s="27"/>
      <c r="D314" s="27"/>
      <c r="E314" s="27"/>
      <c r="F314" s="27"/>
      <c r="G314" s="27"/>
      <c r="H314" s="27"/>
      <c r="I314" s="27"/>
      <c r="J314" s="34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spans="1:26" ht="13.5" customHeight="1" x14ac:dyDescent="0.2">
      <c r="A315" s="27"/>
      <c r="B315" s="27"/>
      <c r="C315" s="27"/>
      <c r="D315" s="27"/>
      <c r="E315" s="27"/>
      <c r="F315" s="27"/>
      <c r="G315" s="27"/>
      <c r="H315" s="27"/>
      <c r="I315" s="27"/>
      <c r="J315" s="34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spans="1:26" ht="13.5" customHeight="1" x14ac:dyDescent="0.2">
      <c r="A316" s="27"/>
      <c r="B316" s="27"/>
      <c r="C316" s="27"/>
      <c r="D316" s="27"/>
      <c r="E316" s="27"/>
      <c r="F316" s="27"/>
      <c r="G316" s="27"/>
      <c r="H316" s="27"/>
      <c r="I316" s="27"/>
      <c r="J316" s="34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spans="1:26" ht="13.5" customHeight="1" x14ac:dyDescent="0.2">
      <c r="A317" s="27"/>
      <c r="B317" s="27"/>
      <c r="C317" s="27"/>
      <c r="D317" s="27"/>
      <c r="E317" s="27"/>
      <c r="F317" s="27"/>
      <c r="G317" s="27"/>
      <c r="H317" s="27"/>
      <c r="I317" s="27"/>
      <c r="J317" s="34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spans="1:26" ht="13.5" customHeight="1" x14ac:dyDescent="0.2">
      <c r="A318" s="27"/>
      <c r="B318" s="27"/>
      <c r="C318" s="27"/>
      <c r="D318" s="27"/>
      <c r="E318" s="27"/>
      <c r="F318" s="27"/>
      <c r="G318" s="27"/>
      <c r="H318" s="27"/>
      <c r="I318" s="27"/>
      <c r="J318" s="34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spans="1:26" ht="13.5" customHeight="1" x14ac:dyDescent="0.2">
      <c r="A319" s="27"/>
      <c r="B319" s="27"/>
      <c r="C319" s="27"/>
      <c r="D319" s="27"/>
      <c r="E319" s="27"/>
      <c r="F319" s="27"/>
      <c r="G319" s="27"/>
      <c r="H319" s="27"/>
      <c r="I319" s="27"/>
      <c r="J319" s="34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spans="1:26" ht="13.5" customHeight="1" x14ac:dyDescent="0.2">
      <c r="A320" s="27"/>
      <c r="B320" s="27"/>
      <c r="C320" s="27"/>
      <c r="D320" s="27"/>
      <c r="E320" s="27"/>
      <c r="F320" s="27"/>
      <c r="G320" s="27"/>
      <c r="H320" s="27"/>
      <c r="I320" s="27"/>
      <c r="J320" s="34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spans="1:26" ht="13.5" customHeight="1" x14ac:dyDescent="0.2">
      <c r="A321" s="27"/>
      <c r="B321" s="27"/>
      <c r="C321" s="27"/>
      <c r="D321" s="27"/>
      <c r="E321" s="27"/>
      <c r="F321" s="27"/>
      <c r="G321" s="27"/>
      <c r="H321" s="27"/>
      <c r="I321" s="27"/>
      <c r="J321" s="34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spans="1:26" ht="13.5" customHeight="1" x14ac:dyDescent="0.2">
      <c r="A322" s="27"/>
      <c r="B322" s="27"/>
      <c r="C322" s="27"/>
      <c r="D322" s="27"/>
      <c r="E322" s="27"/>
      <c r="F322" s="27"/>
      <c r="G322" s="27"/>
      <c r="H322" s="27"/>
      <c r="I322" s="27"/>
      <c r="J322" s="34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spans="1:26" ht="13.5" customHeight="1" x14ac:dyDescent="0.2">
      <c r="A323" s="27"/>
      <c r="B323" s="27"/>
      <c r="C323" s="27"/>
      <c r="D323" s="27"/>
      <c r="E323" s="27"/>
      <c r="F323" s="27"/>
      <c r="G323" s="27"/>
      <c r="H323" s="27"/>
      <c r="I323" s="27"/>
      <c r="J323" s="34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spans="1:26" ht="13.5" customHeight="1" x14ac:dyDescent="0.2">
      <c r="A324" s="27"/>
      <c r="B324" s="27"/>
      <c r="C324" s="27"/>
      <c r="D324" s="27"/>
      <c r="E324" s="27"/>
      <c r="F324" s="27"/>
      <c r="G324" s="27"/>
      <c r="H324" s="27"/>
      <c r="I324" s="27"/>
      <c r="J324" s="34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spans="1:26" ht="13.5" customHeight="1" x14ac:dyDescent="0.2">
      <c r="A325" s="27"/>
      <c r="B325" s="27"/>
      <c r="C325" s="27"/>
      <c r="D325" s="27"/>
      <c r="E325" s="27"/>
      <c r="F325" s="27"/>
      <c r="G325" s="27"/>
      <c r="H325" s="27"/>
      <c r="I325" s="27"/>
      <c r="J325" s="34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spans="1:26" ht="13.5" customHeight="1" x14ac:dyDescent="0.2">
      <c r="A326" s="27"/>
      <c r="B326" s="27"/>
      <c r="C326" s="27"/>
      <c r="D326" s="27"/>
      <c r="E326" s="27"/>
      <c r="F326" s="27"/>
      <c r="G326" s="27"/>
      <c r="H326" s="27"/>
      <c r="I326" s="27"/>
      <c r="J326" s="34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spans="1:26" ht="13.5" customHeight="1" x14ac:dyDescent="0.2">
      <c r="A327" s="27"/>
      <c r="B327" s="27"/>
      <c r="C327" s="27"/>
      <c r="D327" s="27"/>
      <c r="E327" s="27"/>
      <c r="F327" s="27"/>
      <c r="G327" s="27"/>
      <c r="H327" s="27"/>
      <c r="I327" s="27"/>
      <c r="J327" s="34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spans="1:26" ht="13.5" customHeight="1" x14ac:dyDescent="0.2">
      <c r="A328" s="27"/>
      <c r="B328" s="27"/>
      <c r="C328" s="27"/>
      <c r="D328" s="27"/>
      <c r="E328" s="27"/>
      <c r="F328" s="27"/>
      <c r="G328" s="27"/>
      <c r="H328" s="27"/>
      <c r="I328" s="27"/>
      <c r="J328" s="34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spans="1:26" ht="13.5" customHeight="1" x14ac:dyDescent="0.2">
      <c r="A329" s="27"/>
      <c r="B329" s="27"/>
      <c r="C329" s="27"/>
      <c r="D329" s="27"/>
      <c r="E329" s="27"/>
      <c r="F329" s="27"/>
      <c r="G329" s="27"/>
      <c r="H329" s="27"/>
      <c r="I329" s="27"/>
      <c r="J329" s="34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spans="1:26" ht="13.5" customHeight="1" x14ac:dyDescent="0.2">
      <c r="A330" s="27"/>
      <c r="B330" s="27"/>
      <c r="C330" s="27"/>
      <c r="D330" s="27"/>
      <c r="E330" s="27"/>
      <c r="F330" s="27"/>
      <c r="G330" s="27"/>
      <c r="H330" s="27"/>
      <c r="I330" s="27"/>
      <c r="J330" s="34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spans="1:26" ht="13.5" customHeight="1" x14ac:dyDescent="0.2">
      <c r="A331" s="27"/>
      <c r="B331" s="27"/>
      <c r="C331" s="27"/>
      <c r="D331" s="27"/>
      <c r="E331" s="27"/>
      <c r="F331" s="27"/>
      <c r="G331" s="27"/>
      <c r="H331" s="27"/>
      <c r="I331" s="27"/>
      <c r="J331" s="34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spans="1:26" ht="13.5" customHeight="1" x14ac:dyDescent="0.2">
      <c r="A332" s="27"/>
      <c r="B332" s="27"/>
      <c r="C332" s="27"/>
      <c r="D332" s="27"/>
      <c r="E332" s="27"/>
      <c r="F332" s="27"/>
      <c r="G332" s="27"/>
      <c r="H332" s="27"/>
      <c r="I332" s="27"/>
      <c r="J332" s="34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spans="1:26" ht="13.5" customHeight="1" x14ac:dyDescent="0.2">
      <c r="A333" s="27"/>
      <c r="B333" s="27"/>
      <c r="C333" s="27"/>
      <c r="D333" s="27"/>
      <c r="E333" s="27"/>
      <c r="F333" s="27"/>
      <c r="G333" s="27"/>
      <c r="H333" s="27"/>
      <c r="I333" s="27"/>
      <c r="J333" s="34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spans="1:26" ht="13.5" customHeight="1" x14ac:dyDescent="0.2">
      <c r="A334" s="27"/>
      <c r="B334" s="27"/>
      <c r="C334" s="27"/>
      <c r="D334" s="27"/>
      <c r="E334" s="27"/>
      <c r="F334" s="27"/>
      <c r="G334" s="27"/>
      <c r="H334" s="27"/>
      <c r="I334" s="27"/>
      <c r="J334" s="34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spans="1:26" ht="13.5" customHeight="1" x14ac:dyDescent="0.2">
      <c r="A335" s="27"/>
      <c r="B335" s="27"/>
      <c r="C335" s="27"/>
      <c r="D335" s="27"/>
      <c r="E335" s="27"/>
      <c r="F335" s="27"/>
      <c r="G335" s="27"/>
      <c r="H335" s="27"/>
      <c r="I335" s="27"/>
      <c r="J335" s="34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spans="1:26" ht="13.5" customHeight="1" x14ac:dyDescent="0.2">
      <c r="A336" s="27"/>
      <c r="B336" s="27"/>
      <c r="C336" s="27"/>
      <c r="D336" s="27"/>
      <c r="E336" s="27"/>
      <c r="F336" s="27"/>
      <c r="G336" s="27"/>
      <c r="H336" s="27"/>
      <c r="I336" s="27"/>
      <c r="J336" s="34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spans="1:26" ht="13.5" customHeight="1" x14ac:dyDescent="0.2">
      <c r="A337" s="27"/>
      <c r="B337" s="27"/>
      <c r="C337" s="27"/>
      <c r="D337" s="27"/>
      <c r="E337" s="27"/>
      <c r="F337" s="27"/>
      <c r="G337" s="27"/>
      <c r="H337" s="27"/>
      <c r="I337" s="27"/>
      <c r="J337" s="34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spans="1:26" ht="13.5" customHeight="1" x14ac:dyDescent="0.2">
      <c r="A338" s="27"/>
      <c r="B338" s="27"/>
      <c r="C338" s="27"/>
      <c r="D338" s="27"/>
      <c r="E338" s="27"/>
      <c r="F338" s="27"/>
      <c r="G338" s="27"/>
      <c r="H338" s="27"/>
      <c r="I338" s="27"/>
      <c r="J338" s="34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spans="1:26" ht="13.5" customHeight="1" x14ac:dyDescent="0.2">
      <c r="A339" s="27"/>
      <c r="B339" s="27"/>
      <c r="C339" s="27"/>
      <c r="D339" s="27"/>
      <c r="E339" s="27"/>
      <c r="F339" s="27"/>
      <c r="G339" s="27"/>
      <c r="H339" s="27"/>
      <c r="I339" s="27"/>
      <c r="J339" s="34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spans="1:26" ht="13.5" customHeight="1" x14ac:dyDescent="0.2">
      <c r="A340" s="27"/>
      <c r="B340" s="27"/>
      <c r="C340" s="27"/>
      <c r="D340" s="27"/>
      <c r="E340" s="27"/>
      <c r="F340" s="27"/>
      <c r="G340" s="27"/>
      <c r="H340" s="27"/>
      <c r="I340" s="27"/>
      <c r="J340" s="34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spans="1:26" ht="13.5" customHeight="1" x14ac:dyDescent="0.2">
      <c r="A341" s="27"/>
      <c r="B341" s="27"/>
      <c r="C341" s="27"/>
      <c r="D341" s="27"/>
      <c r="E341" s="27"/>
      <c r="F341" s="27"/>
      <c r="G341" s="27"/>
      <c r="H341" s="27"/>
      <c r="I341" s="27"/>
      <c r="J341" s="34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spans="1:26" ht="13.5" customHeight="1" x14ac:dyDescent="0.2">
      <c r="A342" s="27"/>
      <c r="B342" s="27"/>
      <c r="C342" s="27"/>
      <c r="D342" s="27"/>
      <c r="E342" s="27"/>
      <c r="F342" s="27"/>
      <c r="G342" s="27"/>
      <c r="H342" s="27"/>
      <c r="I342" s="27"/>
      <c r="J342" s="34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spans="1:26" ht="13.5" customHeight="1" x14ac:dyDescent="0.2">
      <c r="A343" s="27"/>
      <c r="B343" s="27"/>
      <c r="C343" s="27"/>
      <c r="D343" s="27"/>
      <c r="E343" s="27"/>
      <c r="F343" s="27"/>
      <c r="G343" s="27"/>
      <c r="H343" s="27"/>
      <c r="I343" s="27"/>
      <c r="J343" s="34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spans="1:26" ht="13.5" customHeight="1" x14ac:dyDescent="0.2">
      <c r="A344" s="27"/>
      <c r="B344" s="27"/>
      <c r="C344" s="27"/>
      <c r="D344" s="27"/>
      <c r="E344" s="27"/>
      <c r="F344" s="27"/>
      <c r="G344" s="27"/>
      <c r="H344" s="27"/>
      <c r="I344" s="27"/>
      <c r="J344" s="34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spans="1:26" ht="13.5" customHeight="1" x14ac:dyDescent="0.2">
      <c r="A345" s="27"/>
      <c r="B345" s="27"/>
      <c r="C345" s="27"/>
      <c r="D345" s="27"/>
      <c r="E345" s="27"/>
      <c r="F345" s="27"/>
      <c r="G345" s="27"/>
      <c r="H345" s="27"/>
      <c r="I345" s="27"/>
      <c r="J345" s="34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spans="1:26" ht="13.5" customHeight="1" x14ac:dyDescent="0.2">
      <c r="A346" s="27"/>
      <c r="B346" s="27"/>
      <c r="C346" s="27"/>
      <c r="D346" s="27"/>
      <c r="E346" s="27"/>
      <c r="F346" s="27"/>
      <c r="G346" s="27"/>
      <c r="H346" s="27"/>
      <c r="I346" s="27"/>
      <c r="J346" s="34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spans="1:26" ht="13.5" customHeight="1" x14ac:dyDescent="0.2">
      <c r="A347" s="27"/>
      <c r="B347" s="27"/>
      <c r="C347" s="27"/>
      <c r="D347" s="27"/>
      <c r="E347" s="27"/>
      <c r="F347" s="27"/>
      <c r="G347" s="27"/>
      <c r="H347" s="27"/>
      <c r="I347" s="27"/>
      <c r="J347" s="34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spans="1:26" ht="13.5" customHeight="1" x14ac:dyDescent="0.2">
      <c r="A348" s="27"/>
      <c r="B348" s="27"/>
      <c r="C348" s="27"/>
      <c r="D348" s="27"/>
      <c r="E348" s="27"/>
      <c r="F348" s="27"/>
      <c r="G348" s="27"/>
      <c r="H348" s="27"/>
      <c r="I348" s="27"/>
      <c r="J348" s="34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spans="1:26" ht="13.5" customHeight="1" x14ac:dyDescent="0.2">
      <c r="A349" s="27"/>
      <c r="B349" s="27"/>
      <c r="C349" s="27"/>
      <c r="D349" s="27"/>
      <c r="E349" s="27"/>
      <c r="F349" s="27"/>
      <c r="G349" s="27"/>
      <c r="H349" s="27"/>
      <c r="I349" s="27"/>
      <c r="J349" s="34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spans="1:26" ht="13.5" customHeight="1" x14ac:dyDescent="0.2">
      <c r="A350" s="27"/>
      <c r="B350" s="27"/>
      <c r="C350" s="27"/>
      <c r="D350" s="27"/>
      <c r="E350" s="27"/>
      <c r="F350" s="27"/>
      <c r="G350" s="27"/>
      <c r="H350" s="27"/>
      <c r="I350" s="27"/>
      <c r="J350" s="34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spans="1:26" ht="13.5" customHeight="1" x14ac:dyDescent="0.2">
      <c r="A351" s="27"/>
      <c r="B351" s="27"/>
      <c r="C351" s="27"/>
      <c r="D351" s="27"/>
      <c r="E351" s="27"/>
      <c r="F351" s="27"/>
      <c r="G351" s="27"/>
      <c r="H351" s="27"/>
      <c r="I351" s="27"/>
      <c r="J351" s="34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spans="1:26" ht="13.5" customHeight="1" x14ac:dyDescent="0.2">
      <c r="A352" s="27"/>
      <c r="B352" s="27"/>
      <c r="C352" s="27"/>
      <c r="D352" s="27"/>
      <c r="E352" s="27"/>
      <c r="F352" s="27"/>
      <c r="G352" s="27"/>
      <c r="H352" s="27"/>
      <c r="I352" s="27"/>
      <c r="J352" s="34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spans="1:26" ht="13.5" customHeight="1" x14ac:dyDescent="0.2">
      <c r="A353" s="27"/>
      <c r="B353" s="27"/>
      <c r="C353" s="27"/>
      <c r="D353" s="27"/>
      <c r="E353" s="27"/>
      <c r="F353" s="27"/>
      <c r="G353" s="27"/>
      <c r="H353" s="27"/>
      <c r="I353" s="27"/>
      <c r="J353" s="34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spans="1:26" ht="13.5" customHeight="1" x14ac:dyDescent="0.2">
      <c r="A354" s="27"/>
      <c r="B354" s="27"/>
      <c r="C354" s="27"/>
      <c r="D354" s="27"/>
      <c r="E354" s="27"/>
      <c r="F354" s="27"/>
      <c r="G354" s="27"/>
      <c r="H354" s="27"/>
      <c r="I354" s="27"/>
      <c r="J354" s="34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spans="1:26" ht="13.5" customHeight="1" x14ac:dyDescent="0.2">
      <c r="A355" s="27"/>
      <c r="B355" s="27"/>
      <c r="C355" s="27"/>
      <c r="D355" s="27"/>
      <c r="E355" s="27"/>
      <c r="F355" s="27"/>
      <c r="G355" s="27"/>
      <c r="H355" s="27"/>
      <c r="I355" s="27"/>
      <c r="J355" s="34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spans="1:26" ht="13.5" customHeight="1" x14ac:dyDescent="0.2">
      <c r="A356" s="27"/>
      <c r="B356" s="27"/>
      <c r="C356" s="27"/>
      <c r="D356" s="27"/>
      <c r="E356" s="27"/>
      <c r="F356" s="27"/>
      <c r="G356" s="27"/>
      <c r="H356" s="27"/>
      <c r="I356" s="27"/>
      <c r="J356" s="34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spans="1:26" ht="13.5" customHeight="1" x14ac:dyDescent="0.2">
      <c r="A357" s="27"/>
      <c r="B357" s="27"/>
      <c r="C357" s="27"/>
      <c r="D357" s="27"/>
      <c r="E357" s="27"/>
      <c r="F357" s="27"/>
      <c r="G357" s="27"/>
      <c r="H357" s="27"/>
      <c r="I357" s="27"/>
      <c r="J357" s="34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spans="1:26" ht="13.5" customHeight="1" x14ac:dyDescent="0.2">
      <c r="A358" s="27"/>
      <c r="B358" s="27"/>
      <c r="C358" s="27"/>
      <c r="D358" s="27"/>
      <c r="E358" s="27"/>
      <c r="F358" s="27"/>
      <c r="G358" s="27"/>
      <c r="H358" s="27"/>
      <c r="I358" s="27"/>
      <c r="J358" s="34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spans="1:26" ht="13.5" customHeight="1" x14ac:dyDescent="0.2">
      <c r="A359" s="27"/>
      <c r="B359" s="27"/>
      <c r="C359" s="27"/>
      <c r="D359" s="27"/>
      <c r="E359" s="27"/>
      <c r="F359" s="27"/>
      <c r="G359" s="27"/>
      <c r="H359" s="27"/>
      <c r="I359" s="27"/>
      <c r="J359" s="34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spans="1:26" ht="13.5" customHeight="1" x14ac:dyDescent="0.2">
      <c r="A360" s="27"/>
      <c r="B360" s="27"/>
      <c r="C360" s="27"/>
      <c r="D360" s="27"/>
      <c r="E360" s="27"/>
      <c r="F360" s="27"/>
      <c r="G360" s="27"/>
      <c r="H360" s="27"/>
      <c r="I360" s="27"/>
      <c r="J360" s="34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spans="1:26" ht="13.5" customHeight="1" x14ac:dyDescent="0.2">
      <c r="A361" s="27"/>
      <c r="B361" s="27"/>
      <c r="C361" s="27"/>
      <c r="D361" s="27"/>
      <c r="E361" s="27"/>
      <c r="F361" s="27"/>
      <c r="G361" s="27"/>
      <c r="H361" s="27"/>
      <c r="I361" s="27"/>
      <c r="J361" s="34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spans="1:26" ht="13.5" customHeight="1" x14ac:dyDescent="0.2">
      <c r="A362" s="27"/>
      <c r="B362" s="27"/>
      <c r="C362" s="27"/>
      <c r="D362" s="27"/>
      <c r="E362" s="27"/>
      <c r="F362" s="27"/>
      <c r="G362" s="27"/>
      <c r="H362" s="27"/>
      <c r="I362" s="27"/>
      <c r="J362" s="34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spans="1:26" ht="13.5" customHeight="1" x14ac:dyDescent="0.2">
      <c r="A363" s="27"/>
      <c r="B363" s="27"/>
      <c r="C363" s="27"/>
      <c r="D363" s="27"/>
      <c r="E363" s="27"/>
      <c r="F363" s="27"/>
      <c r="G363" s="27"/>
      <c r="H363" s="27"/>
      <c r="I363" s="27"/>
      <c r="J363" s="34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spans="1:26" ht="13.5" customHeight="1" x14ac:dyDescent="0.2">
      <c r="A364" s="27"/>
      <c r="B364" s="27"/>
      <c r="C364" s="27"/>
      <c r="D364" s="27"/>
      <c r="E364" s="27"/>
      <c r="F364" s="27"/>
      <c r="G364" s="27"/>
      <c r="H364" s="27"/>
      <c r="I364" s="27"/>
      <c r="J364" s="34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spans="1:26" ht="13.5" customHeight="1" x14ac:dyDescent="0.2">
      <c r="A365" s="27"/>
      <c r="B365" s="27"/>
      <c r="C365" s="27"/>
      <c r="D365" s="27"/>
      <c r="E365" s="27"/>
      <c r="F365" s="27"/>
      <c r="G365" s="27"/>
      <c r="H365" s="27"/>
      <c r="I365" s="27"/>
      <c r="J365" s="34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spans="1:26" ht="13.5" customHeight="1" x14ac:dyDescent="0.2">
      <c r="A366" s="27"/>
      <c r="B366" s="27"/>
      <c r="C366" s="27"/>
      <c r="D366" s="27"/>
      <c r="E366" s="27"/>
      <c r="F366" s="27"/>
      <c r="G366" s="27"/>
      <c r="H366" s="27"/>
      <c r="I366" s="27"/>
      <c r="J366" s="34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spans="1:26" ht="13.5" customHeight="1" x14ac:dyDescent="0.2">
      <c r="A367" s="27"/>
      <c r="B367" s="27"/>
      <c r="C367" s="27"/>
      <c r="D367" s="27"/>
      <c r="E367" s="27"/>
      <c r="F367" s="27"/>
      <c r="G367" s="27"/>
      <c r="H367" s="27"/>
      <c r="I367" s="27"/>
      <c r="J367" s="34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spans="1:26" ht="13.5" customHeight="1" x14ac:dyDescent="0.2">
      <c r="A368" s="27"/>
      <c r="B368" s="27"/>
      <c r="C368" s="27"/>
      <c r="D368" s="27"/>
      <c r="E368" s="27"/>
      <c r="F368" s="27"/>
      <c r="G368" s="27"/>
      <c r="H368" s="27"/>
      <c r="I368" s="27"/>
      <c r="J368" s="34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spans="1:26" ht="13.5" customHeight="1" x14ac:dyDescent="0.2">
      <c r="A369" s="27"/>
      <c r="B369" s="27"/>
      <c r="C369" s="27"/>
      <c r="D369" s="27"/>
      <c r="E369" s="27"/>
      <c r="F369" s="27"/>
      <c r="G369" s="27"/>
      <c r="H369" s="27"/>
      <c r="I369" s="27"/>
      <c r="J369" s="34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spans="1:26" ht="13.5" customHeight="1" x14ac:dyDescent="0.2">
      <c r="A370" s="27"/>
      <c r="B370" s="27"/>
      <c r="C370" s="27"/>
      <c r="D370" s="27"/>
      <c r="E370" s="27"/>
      <c r="F370" s="27"/>
      <c r="G370" s="27"/>
      <c r="H370" s="27"/>
      <c r="I370" s="27"/>
      <c r="J370" s="34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spans="1:26" ht="13.5" customHeight="1" x14ac:dyDescent="0.2">
      <c r="A371" s="27"/>
      <c r="B371" s="27"/>
      <c r="C371" s="27"/>
      <c r="D371" s="27"/>
      <c r="E371" s="27"/>
      <c r="F371" s="27"/>
      <c r="G371" s="27"/>
      <c r="H371" s="27"/>
      <c r="I371" s="27"/>
      <c r="J371" s="34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spans="1:26" ht="13.5" customHeight="1" x14ac:dyDescent="0.2">
      <c r="A372" s="27"/>
      <c r="B372" s="27"/>
      <c r="C372" s="27"/>
      <c r="D372" s="27"/>
      <c r="E372" s="27"/>
      <c r="F372" s="27"/>
      <c r="G372" s="27"/>
      <c r="H372" s="27"/>
      <c r="I372" s="27"/>
      <c r="J372" s="34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spans="1:26" ht="13.5" customHeight="1" x14ac:dyDescent="0.2">
      <c r="A373" s="27"/>
      <c r="B373" s="27"/>
      <c r="C373" s="27"/>
      <c r="D373" s="27"/>
      <c r="E373" s="27"/>
      <c r="F373" s="27"/>
      <c r="G373" s="27"/>
      <c r="H373" s="27"/>
      <c r="I373" s="27"/>
      <c r="J373" s="34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spans="1:26" ht="13.5" customHeight="1" x14ac:dyDescent="0.2">
      <c r="A374" s="27"/>
      <c r="B374" s="27"/>
      <c r="C374" s="27"/>
      <c r="D374" s="27"/>
      <c r="E374" s="27"/>
      <c r="F374" s="27"/>
      <c r="G374" s="27"/>
      <c r="H374" s="27"/>
      <c r="I374" s="27"/>
      <c r="J374" s="34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spans="1:26" ht="13.5" customHeight="1" x14ac:dyDescent="0.2">
      <c r="A375" s="27"/>
      <c r="B375" s="27"/>
      <c r="C375" s="27"/>
      <c r="D375" s="27"/>
      <c r="E375" s="27"/>
      <c r="F375" s="27"/>
      <c r="G375" s="27"/>
      <c r="H375" s="27"/>
      <c r="I375" s="27"/>
      <c r="J375" s="34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spans="1:26" ht="13.5" customHeight="1" x14ac:dyDescent="0.2">
      <c r="A376" s="27"/>
      <c r="B376" s="27"/>
      <c r="C376" s="27"/>
      <c r="D376" s="27"/>
      <c r="E376" s="27"/>
      <c r="F376" s="27"/>
      <c r="G376" s="27"/>
      <c r="H376" s="27"/>
      <c r="I376" s="27"/>
      <c r="J376" s="34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spans="1:26" ht="13.5" customHeight="1" x14ac:dyDescent="0.2">
      <c r="A377" s="27"/>
      <c r="B377" s="27"/>
      <c r="C377" s="27"/>
      <c r="D377" s="27"/>
      <c r="E377" s="27"/>
      <c r="F377" s="27"/>
      <c r="G377" s="27"/>
      <c r="H377" s="27"/>
      <c r="I377" s="27"/>
      <c r="J377" s="34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spans="1:26" ht="13.5" customHeight="1" x14ac:dyDescent="0.2">
      <c r="A378" s="27"/>
      <c r="B378" s="27"/>
      <c r="C378" s="27"/>
      <c r="D378" s="27"/>
      <c r="E378" s="27"/>
      <c r="F378" s="27"/>
      <c r="G378" s="27"/>
      <c r="H378" s="27"/>
      <c r="I378" s="27"/>
      <c r="J378" s="34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spans="1:26" ht="13.5" customHeight="1" x14ac:dyDescent="0.2">
      <c r="A379" s="27"/>
      <c r="B379" s="27"/>
      <c r="C379" s="27"/>
      <c r="D379" s="27"/>
      <c r="E379" s="27"/>
      <c r="F379" s="27"/>
      <c r="G379" s="27"/>
      <c r="H379" s="27"/>
      <c r="I379" s="27"/>
      <c r="J379" s="34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spans="1:26" ht="13.5" customHeight="1" x14ac:dyDescent="0.2">
      <c r="A380" s="27"/>
      <c r="B380" s="27"/>
      <c r="C380" s="27"/>
      <c r="D380" s="27"/>
      <c r="E380" s="27"/>
      <c r="F380" s="27"/>
      <c r="G380" s="27"/>
      <c r="H380" s="27"/>
      <c r="I380" s="27"/>
      <c r="J380" s="34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spans="1:26" ht="13.5" customHeight="1" x14ac:dyDescent="0.2">
      <c r="A381" s="27"/>
      <c r="B381" s="27"/>
      <c r="C381" s="27"/>
      <c r="D381" s="27"/>
      <c r="E381" s="27"/>
      <c r="F381" s="27"/>
      <c r="G381" s="27"/>
      <c r="H381" s="27"/>
      <c r="I381" s="27"/>
      <c r="J381" s="34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spans="1:26" ht="13.5" customHeight="1" x14ac:dyDescent="0.2">
      <c r="A382" s="27"/>
      <c r="B382" s="27"/>
      <c r="C382" s="27"/>
      <c r="D382" s="27"/>
      <c r="E382" s="27"/>
      <c r="F382" s="27"/>
      <c r="G382" s="27"/>
      <c r="H382" s="27"/>
      <c r="I382" s="27"/>
      <c r="J382" s="34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spans="1:26" ht="13.5" customHeight="1" x14ac:dyDescent="0.2">
      <c r="A383" s="27"/>
      <c r="B383" s="27"/>
      <c r="C383" s="27"/>
      <c r="D383" s="27"/>
      <c r="E383" s="27"/>
      <c r="F383" s="27"/>
      <c r="G383" s="27"/>
      <c r="H383" s="27"/>
      <c r="I383" s="27"/>
      <c r="J383" s="34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spans="1:26" ht="13.5" customHeight="1" x14ac:dyDescent="0.2">
      <c r="A384" s="27"/>
      <c r="B384" s="27"/>
      <c r="C384" s="27"/>
      <c r="D384" s="27"/>
      <c r="E384" s="27"/>
      <c r="F384" s="27"/>
      <c r="G384" s="27"/>
      <c r="H384" s="27"/>
      <c r="I384" s="27"/>
      <c r="J384" s="34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spans="1:26" ht="13.5" customHeight="1" x14ac:dyDescent="0.2">
      <c r="A385" s="27"/>
      <c r="B385" s="27"/>
      <c r="C385" s="27"/>
      <c r="D385" s="27"/>
      <c r="E385" s="27"/>
      <c r="F385" s="27"/>
      <c r="G385" s="27"/>
      <c r="H385" s="27"/>
      <c r="I385" s="27"/>
      <c r="J385" s="34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spans="1:26" ht="13.5" customHeight="1" x14ac:dyDescent="0.2">
      <c r="A386" s="27"/>
      <c r="B386" s="27"/>
      <c r="C386" s="27"/>
      <c r="D386" s="27"/>
      <c r="E386" s="27"/>
      <c r="F386" s="27"/>
      <c r="G386" s="27"/>
      <c r="H386" s="27"/>
      <c r="I386" s="27"/>
      <c r="J386" s="34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spans="1:26" ht="13.5" customHeight="1" x14ac:dyDescent="0.2">
      <c r="A387" s="27"/>
      <c r="B387" s="27"/>
      <c r="C387" s="27"/>
      <c r="D387" s="27"/>
      <c r="E387" s="27"/>
      <c r="F387" s="27"/>
      <c r="G387" s="27"/>
      <c r="H387" s="27"/>
      <c r="I387" s="27"/>
      <c r="J387" s="34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spans="1:26" ht="13.5" customHeight="1" x14ac:dyDescent="0.2">
      <c r="A388" s="27"/>
      <c r="B388" s="27"/>
      <c r="C388" s="27"/>
      <c r="D388" s="27"/>
      <c r="E388" s="27"/>
      <c r="F388" s="27"/>
      <c r="G388" s="27"/>
      <c r="H388" s="27"/>
      <c r="I388" s="27"/>
      <c r="J388" s="34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spans="1:26" ht="13.5" customHeight="1" x14ac:dyDescent="0.2">
      <c r="A389" s="27"/>
      <c r="B389" s="27"/>
      <c r="C389" s="27"/>
      <c r="D389" s="27"/>
      <c r="E389" s="27"/>
      <c r="F389" s="27"/>
      <c r="G389" s="27"/>
      <c r="H389" s="27"/>
      <c r="I389" s="27"/>
      <c r="J389" s="34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spans="1:26" ht="13.5" customHeight="1" x14ac:dyDescent="0.2">
      <c r="A390" s="27"/>
      <c r="B390" s="27"/>
      <c r="C390" s="27"/>
      <c r="D390" s="27"/>
      <c r="E390" s="27"/>
      <c r="F390" s="27"/>
      <c r="G390" s="27"/>
      <c r="H390" s="27"/>
      <c r="I390" s="27"/>
      <c r="J390" s="34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spans="1:26" ht="13.5" customHeight="1" x14ac:dyDescent="0.2">
      <c r="A391" s="27"/>
      <c r="B391" s="27"/>
      <c r="C391" s="27"/>
      <c r="D391" s="27"/>
      <c r="E391" s="27"/>
      <c r="F391" s="27"/>
      <c r="G391" s="27"/>
      <c r="H391" s="27"/>
      <c r="I391" s="27"/>
      <c r="J391" s="34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spans="1:26" ht="13.5" customHeight="1" x14ac:dyDescent="0.2">
      <c r="A392" s="27"/>
      <c r="B392" s="27"/>
      <c r="C392" s="27"/>
      <c r="D392" s="27"/>
      <c r="E392" s="27"/>
      <c r="F392" s="27"/>
      <c r="G392" s="27"/>
      <c r="H392" s="27"/>
      <c r="I392" s="27"/>
      <c r="J392" s="34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spans="1:26" ht="13.5" customHeight="1" x14ac:dyDescent="0.2">
      <c r="A393" s="27"/>
      <c r="B393" s="27"/>
      <c r="C393" s="27"/>
      <c r="D393" s="27"/>
      <c r="E393" s="27"/>
      <c r="F393" s="27"/>
      <c r="G393" s="27"/>
      <c r="H393" s="27"/>
      <c r="I393" s="27"/>
      <c r="J393" s="34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spans="1:26" ht="13.5" customHeight="1" x14ac:dyDescent="0.2">
      <c r="A394" s="27"/>
      <c r="B394" s="27"/>
      <c r="C394" s="27"/>
      <c r="D394" s="27"/>
      <c r="E394" s="27"/>
      <c r="F394" s="27"/>
      <c r="G394" s="27"/>
      <c r="H394" s="27"/>
      <c r="I394" s="27"/>
      <c r="J394" s="34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spans="1:26" ht="13.5" customHeight="1" x14ac:dyDescent="0.2">
      <c r="A395" s="27"/>
      <c r="B395" s="27"/>
      <c r="C395" s="27"/>
      <c r="D395" s="27"/>
      <c r="E395" s="27"/>
      <c r="F395" s="27"/>
      <c r="G395" s="27"/>
      <c r="H395" s="27"/>
      <c r="I395" s="27"/>
      <c r="J395" s="34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spans="1:26" ht="13.5" customHeight="1" x14ac:dyDescent="0.2">
      <c r="A396" s="27"/>
      <c r="B396" s="27"/>
      <c r="C396" s="27"/>
      <c r="D396" s="27"/>
      <c r="E396" s="27"/>
      <c r="F396" s="27"/>
      <c r="G396" s="27"/>
      <c r="H396" s="27"/>
      <c r="I396" s="27"/>
      <c r="J396" s="34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spans="1:26" ht="13.5" customHeight="1" x14ac:dyDescent="0.2">
      <c r="A397" s="27"/>
      <c r="B397" s="27"/>
      <c r="C397" s="27"/>
      <c r="D397" s="27"/>
      <c r="E397" s="27"/>
      <c r="F397" s="27"/>
      <c r="G397" s="27"/>
      <c r="H397" s="27"/>
      <c r="I397" s="27"/>
      <c r="J397" s="34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spans="1:26" ht="13.5" customHeight="1" x14ac:dyDescent="0.2">
      <c r="A398" s="27"/>
      <c r="B398" s="27"/>
      <c r="C398" s="27"/>
      <c r="D398" s="27"/>
      <c r="E398" s="27"/>
      <c r="F398" s="27"/>
      <c r="G398" s="27"/>
      <c r="H398" s="27"/>
      <c r="I398" s="27"/>
      <c r="J398" s="34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spans="1:26" ht="13.5" customHeight="1" x14ac:dyDescent="0.2">
      <c r="A399" s="27"/>
      <c r="B399" s="27"/>
      <c r="C399" s="27"/>
      <c r="D399" s="27"/>
      <c r="E399" s="27"/>
      <c r="F399" s="27"/>
      <c r="G399" s="27"/>
      <c r="H399" s="27"/>
      <c r="I399" s="27"/>
      <c r="J399" s="34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spans="1:26" ht="13.5" customHeight="1" x14ac:dyDescent="0.2">
      <c r="A400" s="27"/>
      <c r="B400" s="27"/>
      <c r="C400" s="27"/>
      <c r="D400" s="27"/>
      <c r="E400" s="27"/>
      <c r="F400" s="27"/>
      <c r="G400" s="27"/>
      <c r="H400" s="27"/>
      <c r="I400" s="27"/>
      <c r="J400" s="34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spans="1:26" ht="13.5" customHeight="1" x14ac:dyDescent="0.2">
      <c r="A401" s="27"/>
      <c r="B401" s="27"/>
      <c r="C401" s="27"/>
      <c r="D401" s="27"/>
      <c r="E401" s="27"/>
      <c r="F401" s="27"/>
      <c r="G401" s="27"/>
      <c r="H401" s="27"/>
      <c r="I401" s="27"/>
      <c r="J401" s="34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spans="1:26" ht="13.5" customHeight="1" x14ac:dyDescent="0.2">
      <c r="A402" s="27"/>
      <c r="B402" s="27"/>
      <c r="C402" s="27"/>
      <c r="D402" s="27"/>
      <c r="E402" s="27"/>
      <c r="F402" s="27"/>
      <c r="G402" s="27"/>
      <c r="H402" s="27"/>
      <c r="I402" s="27"/>
      <c r="J402" s="34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spans="1:26" ht="13.5" customHeight="1" x14ac:dyDescent="0.2">
      <c r="A403" s="27"/>
      <c r="B403" s="27"/>
      <c r="C403" s="27"/>
      <c r="D403" s="27"/>
      <c r="E403" s="27"/>
      <c r="F403" s="27"/>
      <c r="G403" s="27"/>
      <c r="H403" s="27"/>
      <c r="I403" s="27"/>
      <c r="J403" s="34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spans="1:26" ht="13.5" customHeight="1" x14ac:dyDescent="0.2">
      <c r="A404" s="27"/>
      <c r="B404" s="27"/>
      <c r="C404" s="27"/>
      <c r="D404" s="27"/>
      <c r="E404" s="27"/>
      <c r="F404" s="27"/>
      <c r="G404" s="27"/>
      <c r="H404" s="27"/>
      <c r="I404" s="27"/>
      <c r="J404" s="34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spans="1:26" ht="13.5" customHeight="1" x14ac:dyDescent="0.2">
      <c r="A405" s="27"/>
      <c r="B405" s="27"/>
      <c r="C405" s="27"/>
      <c r="D405" s="27"/>
      <c r="E405" s="27"/>
      <c r="F405" s="27"/>
      <c r="G405" s="27"/>
      <c r="H405" s="27"/>
      <c r="I405" s="27"/>
      <c r="J405" s="34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spans="1:26" ht="13.5" customHeight="1" x14ac:dyDescent="0.2">
      <c r="A406" s="27"/>
      <c r="B406" s="27"/>
      <c r="C406" s="27"/>
      <c r="D406" s="27"/>
      <c r="E406" s="27"/>
      <c r="F406" s="27"/>
      <c r="G406" s="27"/>
      <c r="H406" s="27"/>
      <c r="I406" s="27"/>
      <c r="J406" s="34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spans="1:26" ht="13.5" customHeight="1" x14ac:dyDescent="0.2">
      <c r="A407" s="27"/>
      <c r="B407" s="27"/>
      <c r="C407" s="27"/>
      <c r="D407" s="27"/>
      <c r="E407" s="27"/>
      <c r="F407" s="27"/>
      <c r="G407" s="27"/>
      <c r="H407" s="27"/>
      <c r="I407" s="27"/>
      <c r="J407" s="34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spans="1:26" ht="13.5" customHeight="1" x14ac:dyDescent="0.2">
      <c r="A408" s="27"/>
      <c r="B408" s="27"/>
      <c r="C408" s="27"/>
      <c r="D408" s="27"/>
      <c r="E408" s="27"/>
      <c r="F408" s="27"/>
      <c r="G408" s="27"/>
      <c r="H408" s="27"/>
      <c r="I408" s="27"/>
      <c r="J408" s="34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spans="1:26" ht="13.5" customHeight="1" x14ac:dyDescent="0.2">
      <c r="A409" s="27"/>
      <c r="B409" s="27"/>
      <c r="C409" s="27"/>
      <c r="D409" s="27"/>
      <c r="E409" s="27"/>
      <c r="F409" s="27"/>
      <c r="G409" s="27"/>
      <c r="H409" s="27"/>
      <c r="I409" s="27"/>
      <c r="J409" s="34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spans="1:26" ht="13.5" customHeight="1" x14ac:dyDescent="0.2">
      <c r="A410" s="27"/>
      <c r="B410" s="27"/>
      <c r="C410" s="27"/>
      <c r="D410" s="27"/>
      <c r="E410" s="27"/>
      <c r="F410" s="27"/>
      <c r="G410" s="27"/>
      <c r="H410" s="27"/>
      <c r="I410" s="27"/>
      <c r="J410" s="34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spans="1:26" ht="13.5" customHeight="1" x14ac:dyDescent="0.2">
      <c r="A411" s="27"/>
      <c r="B411" s="27"/>
      <c r="C411" s="27"/>
      <c r="D411" s="27"/>
      <c r="E411" s="27"/>
      <c r="F411" s="27"/>
      <c r="G411" s="27"/>
      <c r="H411" s="27"/>
      <c r="I411" s="27"/>
      <c r="J411" s="34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spans="1:26" ht="13.5" customHeight="1" x14ac:dyDescent="0.2">
      <c r="A412" s="27"/>
      <c r="B412" s="27"/>
      <c r="C412" s="27"/>
      <c r="D412" s="27"/>
      <c r="E412" s="27"/>
      <c r="F412" s="27"/>
      <c r="G412" s="27"/>
      <c r="H412" s="27"/>
      <c r="I412" s="27"/>
      <c r="J412" s="34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spans="1:26" ht="13.5" customHeight="1" x14ac:dyDescent="0.2">
      <c r="A413" s="27"/>
      <c r="B413" s="27"/>
      <c r="C413" s="27"/>
      <c r="D413" s="27"/>
      <c r="E413" s="27"/>
      <c r="F413" s="27"/>
      <c r="G413" s="27"/>
      <c r="H413" s="27"/>
      <c r="I413" s="27"/>
      <c r="J413" s="34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spans="1:26" ht="13.5" customHeight="1" x14ac:dyDescent="0.2">
      <c r="A414" s="27"/>
      <c r="B414" s="27"/>
      <c r="C414" s="27"/>
      <c r="D414" s="27"/>
      <c r="E414" s="27"/>
      <c r="F414" s="27"/>
      <c r="G414" s="27"/>
      <c r="H414" s="27"/>
      <c r="I414" s="27"/>
      <c r="J414" s="34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spans="1:26" ht="13.5" customHeight="1" x14ac:dyDescent="0.2">
      <c r="A415" s="27"/>
      <c r="B415" s="27"/>
      <c r="C415" s="27"/>
      <c r="D415" s="27"/>
      <c r="E415" s="27"/>
      <c r="F415" s="27"/>
      <c r="G415" s="27"/>
      <c r="H415" s="27"/>
      <c r="I415" s="27"/>
      <c r="J415" s="34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spans="1:26" ht="13.5" customHeight="1" x14ac:dyDescent="0.2">
      <c r="A416" s="27"/>
      <c r="B416" s="27"/>
      <c r="C416" s="27"/>
      <c r="D416" s="27"/>
      <c r="E416" s="27"/>
      <c r="F416" s="27"/>
      <c r="G416" s="27"/>
      <c r="H416" s="27"/>
      <c r="I416" s="27"/>
      <c r="J416" s="34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spans="1:26" ht="13.5" customHeight="1" x14ac:dyDescent="0.2">
      <c r="A417" s="27"/>
      <c r="B417" s="27"/>
      <c r="C417" s="27"/>
      <c r="D417" s="27"/>
      <c r="E417" s="27"/>
      <c r="F417" s="27"/>
      <c r="G417" s="27"/>
      <c r="H417" s="27"/>
      <c r="I417" s="27"/>
      <c r="J417" s="34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spans="1:26" ht="13.5" customHeight="1" x14ac:dyDescent="0.2">
      <c r="A418" s="27"/>
      <c r="B418" s="27"/>
      <c r="C418" s="27"/>
      <c r="D418" s="27"/>
      <c r="E418" s="27"/>
      <c r="F418" s="27"/>
      <c r="G418" s="27"/>
      <c r="H418" s="27"/>
      <c r="I418" s="27"/>
      <c r="J418" s="34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spans="1:26" ht="13.5" customHeight="1" x14ac:dyDescent="0.2">
      <c r="A419" s="27"/>
      <c r="B419" s="27"/>
      <c r="C419" s="27"/>
      <c r="D419" s="27"/>
      <c r="E419" s="27"/>
      <c r="F419" s="27"/>
      <c r="G419" s="27"/>
      <c r="H419" s="27"/>
      <c r="I419" s="27"/>
      <c r="J419" s="34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spans="1:26" ht="13.5" customHeight="1" x14ac:dyDescent="0.2">
      <c r="A420" s="27"/>
      <c r="B420" s="27"/>
      <c r="C420" s="27"/>
      <c r="D420" s="27"/>
      <c r="E420" s="27"/>
      <c r="F420" s="27"/>
      <c r="G420" s="27"/>
      <c r="H420" s="27"/>
      <c r="I420" s="27"/>
      <c r="J420" s="34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spans="1:26" ht="13.5" customHeight="1" x14ac:dyDescent="0.2">
      <c r="A421" s="27"/>
      <c r="B421" s="27"/>
      <c r="C421" s="27"/>
      <c r="D421" s="27"/>
      <c r="E421" s="27"/>
      <c r="F421" s="27"/>
      <c r="G421" s="27"/>
      <c r="H421" s="27"/>
      <c r="I421" s="27"/>
      <c r="J421" s="34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spans="1:26" ht="13.5" customHeight="1" x14ac:dyDescent="0.2">
      <c r="A422" s="27"/>
      <c r="B422" s="27"/>
      <c r="C422" s="27"/>
      <c r="D422" s="27"/>
      <c r="E422" s="27"/>
      <c r="F422" s="27"/>
      <c r="G422" s="27"/>
      <c r="H422" s="27"/>
      <c r="I422" s="27"/>
      <c r="J422" s="34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spans="1:26" ht="13.5" customHeight="1" x14ac:dyDescent="0.2">
      <c r="A423" s="27"/>
      <c r="B423" s="27"/>
      <c r="C423" s="27"/>
      <c r="D423" s="27"/>
      <c r="E423" s="27"/>
      <c r="F423" s="27"/>
      <c r="G423" s="27"/>
      <c r="H423" s="27"/>
      <c r="I423" s="27"/>
      <c r="J423" s="34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spans="1:26" ht="13.5" customHeight="1" x14ac:dyDescent="0.2">
      <c r="A424" s="27"/>
      <c r="B424" s="27"/>
      <c r="C424" s="27"/>
      <c r="D424" s="27"/>
      <c r="E424" s="27"/>
      <c r="F424" s="27"/>
      <c r="G424" s="27"/>
      <c r="H424" s="27"/>
      <c r="I424" s="27"/>
      <c r="J424" s="34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spans="1:26" ht="13.5" customHeight="1" x14ac:dyDescent="0.2">
      <c r="A425" s="27"/>
      <c r="B425" s="27"/>
      <c r="C425" s="27"/>
      <c r="D425" s="27"/>
      <c r="E425" s="27"/>
      <c r="F425" s="27"/>
      <c r="G425" s="27"/>
      <c r="H425" s="27"/>
      <c r="I425" s="27"/>
      <c r="J425" s="34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spans="1:26" ht="13.5" customHeight="1" x14ac:dyDescent="0.2">
      <c r="A426" s="27"/>
      <c r="B426" s="27"/>
      <c r="C426" s="27"/>
      <c r="D426" s="27"/>
      <c r="E426" s="27"/>
      <c r="F426" s="27"/>
      <c r="G426" s="27"/>
      <c r="H426" s="27"/>
      <c r="I426" s="27"/>
      <c r="J426" s="34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spans="1:26" ht="13.5" customHeight="1" x14ac:dyDescent="0.2">
      <c r="A427" s="27"/>
      <c r="B427" s="27"/>
      <c r="C427" s="27"/>
      <c r="D427" s="27"/>
      <c r="E427" s="27"/>
      <c r="F427" s="27"/>
      <c r="G427" s="27"/>
      <c r="H427" s="27"/>
      <c r="I427" s="27"/>
      <c r="J427" s="34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spans="1:26" ht="13.5" customHeight="1" x14ac:dyDescent="0.2">
      <c r="A428" s="27"/>
      <c r="B428" s="27"/>
      <c r="C428" s="27"/>
      <c r="D428" s="27"/>
      <c r="E428" s="27"/>
      <c r="F428" s="27"/>
      <c r="G428" s="27"/>
      <c r="H428" s="27"/>
      <c r="I428" s="27"/>
      <c r="J428" s="34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spans="1:26" ht="13.5" customHeight="1" x14ac:dyDescent="0.2">
      <c r="A429" s="27"/>
      <c r="B429" s="27"/>
      <c r="C429" s="27"/>
      <c r="D429" s="27"/>
      <c r="E429" s="27"/>
      <c r="F429" s="27"/>
      <c r="G429" s="27"/>
      <c r="H429" s="27"/>
      <c r="I429" s="27"/>
      <c r="J429" s="34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spans="1:26" ht="13.5" customHeight="1" x14ac:dyDescent="0.2">
      <c r="A430" s="27"/>
      <c r="B430" s="27"/>
      <c r="C430" s="27"/>
      <c r="D430" s="27"/>
      <c r="E430" s="27"/>
      <c r="F430" s="27"/>
      <c r="G430" s="27"/>
      <c r="H430" s="27"/>
      <c r="I430" s="27"/>
      <c r="J430" s="34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spans="1:26" ht="13.5" customHeight="1" x14ac:dyDescent="0.2">
      <c r="A431" s="27"/>
      <c r="B431" s="27"/>
      <c r="C431" s="27"/>
      <c r="D431" s="27"/>
      <c r="E431" s="27"/>
      <c r="F431" s="27"/>
      <c r="G431" s="27"/>
      <c r="H431" s="27"/>
      <c r="I431" s="27"/>
      <c r="J431" s="34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spans="1:26" ht="13.5" customHeight="1" x14ac:dyDescent="0.2">
      <c r="A432" s="27"/>
      <c r="B432" s="27"/>
      <c r="C432" s="27"/>
      <c r="D432" s="27"/>
      <c r="E432" s="27"/>
      <c r="F432" s="27"/>
      <c r="G432" s="27"/>
      <c r="H432" s="27"/>
      <c r="I432" s="27"/>
      <c r="J432" s="34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spans="1:26" ht="13.5" customHeight="1" x14ac:dyDescent="0.2">
      <c r="A433" s="27"/>
      <c r="B433" s="27"/>
      <c r="C433" s="27"/>
      <c r="D433" s="27"/>
      <c r="E433" s="27"/>
      <c r="F433" s="27"/>
      <c r="G433" s="27"/>
      <c r="H433" s="27"/>
      <c r="I433" s="27"/>
      <c r="J433" s="34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spans="1:26" ht="13.5" customHeight="1" x14ac:dyDescent="0.2">
      <c r="A434" s="27"/>
      <c r="B434" s="27"/>
      <c r="C434" s="27"/>
      <c r="D434" s="27"/>
      <c r="E434" s="27"/>
      <c r="F434" s="27"/>
      <c r="G434" s="27"/>
      <c r="H434" s="27"/>
      <c r="I434" s="27"/>
      <c r="J434" s="34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spans="1:26" ht="13.5" customHeight="1" x14ac:dyDescent="0.2">
      <c r="A435" s="27"/>
      <c r="B435" s="27"/>
      <c r="C435" s="27"/>
      <c r="D435" s="27"/>
      <c r="E435" s="27"/>
      <c r="F435" s="27"/>
      <c r="G435" s="27"/>
      <c r="H435" s="27"/>
      <c r="I435" s="27"/>
      <c r="J435" s="34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spans="1:26" ht="13.5" customHeight="1" x14ac:dyDescent="0.2">
      <c r="A436" s="27"/>
      <c r="B436" s="27"/>
      <c r="C436" s="27"/>
      <c r="D436" s="27"/>
      <c r="E436" s="27"/>
      <c r="F436" s="27"/>
      <c r="G436" s="27"/>
      <c r="H436" s="27"/>
      <c r="I436" s="27"/>
      <c r="J436" s="34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spans="1:26" ht="13.5" customHeight="1" x14ac:dyDescent="0.2">
      <c r="A437" s="27"/>
      <c r="B437" s="27"/>
      <c r="C437" s="27"/>
      <c r="D437" s="27"/>
      <c r="E437" s="27"/>
      <c r="F437" s="27"/>
      <c r="G437" s="27"/>
      <c r="H437" s="27"/>
      <c r="I437" s="27"/>
      <c r="J437" s="34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spans="1:26" ht="13.5" customHeight="1" x14ac:dyDescent="0.2">
      <c r="A438" s="27"/>
      <c r="B438" s="27"/>
      <c r="C438" s="27"/>
      <c r="D438" s="27"/>
      <c r="E438" s="27"/>
      <c r="F438" s="27"/>
      <c r="G438" s="27"/>
      <c r="H438" s="27"/>
      <c r="I438" s="27"/>
      <c r="J438" s="34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spans="1:26" ht="13.5" customHeight="1" x14ac:dyDescent="0.2">
      <c r="A439" s="27"/>
      <c r="B439" s="27"/>
      <c r="C439" s="27"/>
      <c r="D439" s="27"/>
      <c r="E439" s="27"/>
      <c r="F439" s="27"/>
      <c r="G439" s="27"/>
      <c r="H439" s="27"/>
      <c r="I439" s="27"/>
      <c r="J439" s="34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spans="1:26" ht="13.5" customHeight="1" x14ac:dyDescent="0.2">
      <c r="A440" s="27"/>
      <c r="B440" s="27"/>
      <c r="C440" s="27"/>
      <c r="D440" s="27"/>
      <c r="E440" s="27"/>
      <c r="F440" s="27"/>
      <c r="G440" s="27"/>
      <c r="H440" s="27"/>
      <c r="I440" s="27"/>
      <c r="J440" s="34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spans="1:26" ht="13.5" customHeight="1" x14ac:dyDescent="0.2">
      <c r="A441" s="27"/>
      <c r="B441" s="27"/>
      <c r="C441" s="27"/>
      <c r="D441" s="27"/>
      <c r="E441" s="27"/>
      <c r="F441" s="27"/>
      <c r="G441" s="27"/>
      <c r="H441" s="27"/>
      <c r="I441" s="27"/>
      <c r="J441" s="34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spans="1:26" ht="13.5" customHeight="1" x14ac:dyDescent="0.2">
      <c r="A442" s="27"/>
      <c r="B442" s="27"/>
      <c r="C442" s="27"/>
      <c r="D442" s="27"/>
      <c r="E442" s="27"/>
      <c r="F442" s="27"/>
      <c r="G442" s="27"/>
      <c r="H442" s="27"/>
      <c r="I442" s="27"/>
      <c r="J442" s="34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spans="1:26" ht="13.5" customHeight="1" x14ac:dyDescent="0.2">
      <c r="A443" s="27"/>
      <c r="B443" s="27"/>
      <c r="C443" s="27"/>
      <c r="D443" s="27"/>
      <c r="E443" s="27"/>
      <c r="F443" s="27"/>
      <c r="G443" s="27"/>
      <c r="H443" s="27"/>
      <c r="I443" s="27"/>
      <c r="J443" s="34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spans="1:26" ht="13.5" customHeight="1" x14ac:dyDescent="0.2">
      <c r="A444" s="27"/>
      <c r="B444" s="27"/>
      <c r="C444" s="27"/>
      <c r="D444" s="27"/>
      <c r="E444" s="27"/>
      <c r="F444" s="27"/>
      <c r="G444" s="27"/>
      <c r="H444" s="27"/>
      <c r="I444" s="27"/>
      <c r="J444" s="34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spans="1:26" ht="13.5" customHeight="1" x14ac:dyDescent="0.2">
      <c r="A445" s="27"/>
      <c r="B445" s="27"/>
      <c r="C445" s="27"/>
      <c r="D445" s="27"/>
      <c r="E445" s="27"/>
      <c r="F445" s="27"/>
      <c r="G445" s="27"/>
      <c r="H445" s="27"/>
      <c r="I445" s="27"/>
      <c r="J445" s="34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spans="1:26" ht="13.5" customHeight="1" x14ac:dyDescent="0.2">
      <c r="A446" s="27"/>
      <c r="B446" s="27"/>
      <c r="C446" s="27"/>
      <c r="D446" s="27"/>
      <c r="E446" s="27"/>
      <c r="F446" s="27"/>
      <c r="G446" s="27"/>
      <c r="H446" s="27"/>
      <c r="I446" s="27"/>
      <c r="J446" s="34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spans="1:26" ht="13.5" customHeight="1" x14ac:dyDescent="0.2">
      <c r="A447" s="27"/>
      <c r="B447" s="27"/>
      <c r="C447" s="27"/>
      <c r="D447" s="27"/>
      <c r="E447" s="27"/>
      <c r="F447" s="27"/>
      <c r="G447" s="27"/>
      <c r="H447" s="27"/>
      <c r="I447" s="27"/>
      <c r="J447" s="34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spans="1:26" ht="13.5" customHeight="1" x14ac:dyDescent="0.2">
      <c r="A448" s="27"/>
      <c r="B448" s="27"/>
      <c r="C448" s="27"/>
      <c r="D448" s="27"/>
      <c r="E448" s="27"/>
      <c r="F448" s="27"/>
      <c r="G448" s="27"/>
      <c r="H448" s="27"/>
      <c r="I448" s="27"/>
      <c r="J448" s="34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spans="1:26" ht="13.5" customHeight="1" x14ac:dyDescent="0.2">
      <c r="A449" s="27"/>
      <c r="B449" s="27"/>
      <c r="C449" s="27"/>
      <c r="D449" s="27"/>
      <c r="E449" s="27"/>
      <c r="F449" s="27"/>
      <c r="G449" s="27"/>
      <c r="H449" s="27"/>
      <c r="I449" s="27"/>
      <c r="J449" s="34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spans="1:26" ht="13.5" customHeight="1" x14ac:dyDescent="0.2">
      <c r="A450" s="27"/>
      <c r="B450" s="27"/>
      <c r="C450" s="27"/>
      <c r="D450" s="27"/>
      <c r="E450" s="27"/>
      <c r="F450" s="27"/>
      <c r="G450" s="27"/>
      <c r="H450" s="27"/>
      <c r="I450" s="27"/>
      <c r="J450" s="34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spans="1:26" ht="13.5" customHeight="1" x14ac:dyDescent="0.2">
      <c r="A451" s="27"/>
      <c r="B451" s="27"/>
      <c r="C451" s="27"/>
      <c r="D451" s="27"/>
      <c r="E451" s="27"/>
      <c r="F451" s="27"/>
      <c r="G451" s="27"/>
      <c r="H451" s="27"/>
      <c r="I451" s="27"/>
      <c r="J451" s="34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spans="1:26" ht="13.5" customHeight="1" x14ac:dyDescent="0.2">
      <c r="A452" s="27"/>
      <c r="B452" s="27"/>
      <c r="C452" s="27"/>
      <c r="D452" s="27"/>
      <c r="E452" s="27"/>
      <c r="F452" s="27"/>
      <c r="G452" s="27"/>
      <c r="H452" s="27"/>
      <c r="I452" s="27"/>
      <c r="J452" s="34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spans="1:26" ht="13.5" customHeight="1" x14ac:dyDescent="0.2">
      <c r="A453" s="27"/>
      <c r="B453" s="27"/>
      <c r="C453" s="27"/>
      <c r="D453" s="27"/>
      <c r="E453" s="27"/>
      <c r="F453" s="27"/>
      <c r="G453" s="27"/>
      <c r="H453" s="27"/>
      <c r="I453" s="27"/>
      <c r="J453" s="34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spans="1:26" ht="13.5" customHeight="1" x14ac:dyDescent="0.2">
      <c r="A454" s="27"/>
      <c r="B454" s="27"/>
      <c r="C454" s="27"/>
      <c r="D454" s="27"/>
      <c r="E454" s="27"/>
      <c r="F454" s="27"/>
      <c r="G454" s="27"/>
      <c r="H454" s="27"/>
      <c r="I454" s="27"/>
      <c r="J454" s="34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spans="1:26" ht="13.5" customHeight="1" x14ac:dyDescent="0.2">
      <c r="A455" s="27"/>
      <c r="B455" s="27"/>
      <c r="C455" s="27"/>
      <c r="D455" s="27"/>
      <c r="E455" s="27"/>
      <c r="F455" s="27"/>
      <c r="G455" s="27"/>
      <c r="H455" s="27"/>
      <c r="I455" s="27"/>
      <c r="J455" s="34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spans="1:26" ht="13.5" customHeight="1" x14ac:dyDescent="0.2">
      <c r="A456" s="27"/>
      <c r="B456" s="27"/>
      <c r="C456" s="27"/>
      <c r="D456" s="27"/>
      <c r="E456" s="27"/>
      <c r="F456" s="27"/>
      <c r="G456" s="27"/>
      <c r="H456" s="27"/>
      <c r="I456" s="27"/>
      <c r="J456" s="34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spans="1:26" ht="13.5" customHeight="1" x14ac:dyDescent="0.2">
      <c r="A457" s="27"/>
      <c r="B457" s="27"/>
      <c r="C457" s="27"/>
      <c r="D457" s="27"/>
      <c r="E457" s="27"/>
      <c r="F457" s="27"/>
      <c r="G457" s="27"/>
      <c r="H457" s="27"/>
      <c r="I457" s="27"/>
      <c r="J457" s="34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spans="1:26" ht="13.5" customHeight="1" x14ac:dyDescent="0.2">
      <c r="A458" s="27"/>
      <c r="B458" s="27"/>
      <c r="C458" s="27"/>
      <c r="D458" s="27"/>
      <c r="E458" s="27"/>
      <c r="F458" s="27"/>
      <c r="G458" s="27"/>
      <c r="H458" s="27"/>
      <c r="I458" s="27"/>
      <c r="J458" s="34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spans="1:26" ht="13.5" customHeight="1" x14ac:dyDescent="0.2">
      <c r="A459" s="27"/>
      <c r="B459" s="27"/>
      <c r="C459" s="27"/>
      <c r="D459" s="27"/>
      <c r="E459" s="27"/>
      <c r="F459" s="27"/>
      <c r="G459" s="27"/>
      <c r="H459" s="27"/>
      <c r="I459" s="27"/>
      <c r="J459" s="34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spans="1:26" ht="13.5" customHeight="1" x14ac:dyDescent="0.2">
      <c r="A460" s="27"/>
      <c r="B460" s="27"/>
      <c r="C460" s="27"/>
      <c r="D460" s="27"/>
      <c r="E460" s="27"/>
      <c r="F460" s="27"/>
      <c r="G460" s="27"/>
      <c r="H460" s="27"/>
      <c r="I460" s="27"/>
      <c r="J460" s="34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spans="1:26" ht="13.5" customHeight="1" x14ac:dyDescent="0.2">
      <c r="A461" s="27"/>
      <c r="B461" s="27"/>
      <c r="C461" s="27"/>
      <c r="D461" s="27"/>
      <c r="E461" s="27"/>
      <c r="F461" s="27"/>
      <c r="G461" s="27"/>
      <c r="H461" s="27"/>
      <c r="I461" s="27"/>
      <c r="J461" s="34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spans="1:26" ht="13.5" customHeight="1" x14ac:dyDescent="0.2">
      <c r="A462" s="27"/>
      <c r="B462" s="27"/>
      <c r="C462" s="27"/>
      <c r="D462" s="27"/>
      <c r="E462" s="27"/>
      <c r="F462" s="27"/>
      <c r="G462" s="27"/>
      <c r="H462" s="27"/>
      <c r="I462" s="27"/>
      <c r="J462" s="34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spans="1:26" ht="13.5" customHeight="1" x14ac:dyDescent="0.2">
      <c r="A463" s="27"/>
      <c r="B463" s="27"/>
      <c r="C463" s="27"/>
      <c r="D463" s="27"/>
      <c r="E463" s="27"/>
      <c r="F463" s="27"/>
      <c r="G463" s="27"/>
      <c r="H463" s="27"/>
      <c r="I463" s="27"/>
      <c r="J463" s="34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spans="1:26" ht="13.5" customHeight="1" x14ac:dyDescent="0.2">
      <c r="A464" s="27"/>
      <c r="B464" s="27"/>
      <c r="C464" s="27"/>
      <c r="D464" s="27"/>
      <c r="E464" s="27"/>
      <c r="F464" s="27"/>
      <c r="G464" s="27"/>
      <c r="H464" s="27"/>
      <c r="I464" s="27"/>
      <c r="J464" s="34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spans="1:26" ht="13.5" customHeight="1" x14ac:dyDescent="0.2">
      <c r="A465" s="27"/>
      <c r="B465" s="27"/>
      <c r="C465" s="27"/>
      <c r="D465" s="27"/>
      <c r="E465" s="27"/>
      <c r="F465" s="27"/>
      <c r="G465" s="27"/>
      <c r="H465" s="27"/>
      <c r="I465" s="27"/>
      <c r="J465" s="34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spans="1:26" ht="13.5" customHeight="1" x14ac:dyDescent="0.2">
      <c r="A466" s="27"/>
      <c r="B466" s="27"/>
      <c r="C466" s="27"/>
      <c r="D466" s="27"/>
      <c r="E466" s="27"/>
      <c r="F466" s="27"/>
      <c r="G466" s="27"/>
      <c r="H466" s="27"/>
      <c r="I466" s="27"/>
      <c r="J466" s="34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spans="1:26" ht="13.5" customHeight="1" x14ac:dyDescent="0.2">
      <c r="A467" s="27"/>
      <c r="B467" s="27"/>
      <c r="C467" s="27"/>
      <c r="D467" s="27"/>
      <c r="E467" s="27"/>
      <c r="F467" s="27"/>
      <c r="G467" s="27"/>
      <c r="H467" s="27"/>
      <c r="I467" s="27"/>
      <c r="J467" s="34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spans="1:26" ht="13.5" customHeight="1" x14ac:dyDescent="0.2">
      <c r="A468" s="27"/>
      <c r="B468" s="27"/>
      <c r="C468" s="27"/>
      <c r="D468" s="27"/>
      <c r="E468" s="27"/>
      <c r="F468" s="27"/>
      <c r="G468" s="27"/>
      <c r="H468" s="27"/>
      <c r="I468" s="27"/>
      <c r="J468" s="34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spans="1:26" ht="13.5" customHeight="1" x14ac:dyDescent="0.2">
      <c r="A469" s="27"/>
      <c r="B469" s="27"/>
      <c r="C469" s="27"/>
      <c r="D469" s="27"/>
      <c r="E469" s="27"/>
      <c r="F469" s="27"/>
      <c r="G469" s="27"/>
      <c r="H469" s="27"/>
      <c r="I469" s="27"/>
      <c r="J469" s="34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spans="1:26" ht="13.5" customHeight="1" x14ac:dyDescent="0.2">
      <c r="A470" s="27"/>
      <c r="B470" s="27"/>
      <c r="C470" s="27"/>
      <c r="D470" s="27"/>
      <c r="E470" s="27"/>
      <c r="F470" s="27"/>
      <c r="G470" s="27"/>
      <c r="H470" s="27"/>
      <c r="I470" s="27"/>
      <c r="J470" s="34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spans="1:26" ht="13.5" customHeight="1" x14ac:dyDescent="0.2">
      <c r="A471" s="27"/>
      <c r="B471" s="27"/>
      <c r="C471" s="27"/>
      <c r="D471" s="27"/>
      <c r="E471" s="27"/>
      <c r="F471" s="27"/>
      <c r="G471" s="27"/>
      <c r="H471" s="27"/>
      <c r="I471" s="27"/>
      <c r="J471" s="34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spans="1:26" ht="13.5" customHeight="1" x14ac:dyDescent="0.2">
      <c r="A472" s="27"/>
      <c r="B472" s="27"/>
      <c r="C472" s="27"/>
      <c r="D472" s="27"/>
      <c r="E472" s="27"/>
      <c r="F472" s="27"/>
      <c r="G472" s="27"/>
      <c r="H472" s="27"/>
      <c r="I472" s="27"/>
      <c r="J472" s="34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spans="1:26" ht="13.5" customHeight="1" x14ac:dyDescent="0.2">
      <c r="A473" s="27"/>
      <c r="B473" s="27"/>
      <c r="C473" s="27"/>
      <c r="D473" s="27"/>
      <c r="E473" s="27"/>
      <c r="F473" s="27"/>
      <c r="G473" s="27"/>
      <c r="H473" s="27"/>
      <c r="I473" s="27"/>
      <c r="J473" s="34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spans="1:26" ht="13.5" customHeight="1" x14ac:dyDescent="0.2">
      <c r="A474" s="27"/>
      <c r="B474" s="27"/>
      <c r="C474" s="27"/>
      <c r="D474" s="27"/>
      <c r="E474" s="27"/>
      <c r="F474" s="27"/>
      <c r="G474" s="27"/>
      <c r="H474" s="27"/>
      <c r="I474" s="27"/>
      <c r="J474" s="34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spans="1:26" ht="13.5" customHeight="1" x14ac:dyDescent="0.2">
      <c r="A475" s="27"/>
      <c r="B475" s="27"/>
      <c r="C475" s="27"/>
      <c r="D475" s="27"/>
      <c r="E475" s="27"/>
      <c r="F475" s="27"/>
      <c r="G475" s="27"/>
      <c r="H475" s="27"/>
      <c r="I475" s="27"/>
      <c r="J475" s="34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spans="1:26" ht="13.5" customHeight="1" x14ac:dyDescent="0.2">
      <c r="A476" s="27"/>
      <c r="B476" s="27"/>
      <c r="C476" s="27"/>
      <c r="D476" s="27"/>
      <c r="E476" s="27"/>
      <c r="F476" s="27"/>
      <c r="G476" s="27"/>
      <c r="H476" s="27"/>
      <c r="I476" s="27"/>
      <c r="J476" s="34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spans="1:26" ht="13.5" customHeight="1" x14ac:dyDescent="0.2">
      <c r="A477" s="27"/>
      <c r="B477" s="27"/>
      <c r="C477" s="27"/>
      <c r="D477" s="27"/>
      <c r="E477" s="27"/>
      <c r="F477" s="27"/>
      <c r="G477" s="27"/>
      <c r="H477" s="27"/>
      <c r="I477" s="27"/>
      <c r="J477" s="34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spans="1:26" ht="13.5" customHeight="1" x14ac:dyDescent="0.2">
      <c r="A478" s="27"/>
      <c r="B478" s="27"/>
      <c r="C478" s="27"/>
      <c r="D478" s="27"/>
      <c r="E478" s="27"/>
      <c r="F478" s="27"/>
      <c r="G478" s="27"/>
      <c r="H478" s="27"/>
      <c r="I478" s="27"/>
      <c r="J478" s="34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spans="1:26" ht="13.5" customHeight="1" x14ac:dyDescent="0.2">
      <c r="A479" s="27"/>
      <c r="B479" s="27"/>
      <c r="C479" s="27"/>
      <c r="D479" s="27"/>
      <c r="E479" s="27"/>
      <c r="F479" s="27"/>
      <c r="G479" s="27"/>
      <c r="H479" s="27"/>
      <c r="I479" s="27"/>
      <c r="J479" s="34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spans="1:26" ht="13.5" customHeight="1" x14ac:dyDescent="0.2">
      <c r="A480" s="27"/>
      <c r="B480" s="27"/>
      <c r="C480" s="27"/>
      <c r="D480" s="27"/>
      <c r="E480" s="27"/>
      <c r="F480" s="27"/>
      <c r="G480" s="27"/>
      <c r="H480" s="27"/>
      <c r="I480" s="27"/>
      <c r="J480" s="34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spans="1:26" ht="13.5" customHeight="1" x14ac:dyDescent="0.2">
      <c r="A481" s="27"/>
      <c r="B481" s="27"/>
      <c r="C481" s="27"/>
      <c r="D481" s="27"/>
      <c r="E481" s="27"/>
      <c r="F481" s="27"/>
      <c r="G481" s="27"/>
      <c r="H481" s="27"/>
      <c r="I481" s="27"/>
      <c r="J481" s="34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spans="1:26" ht="13.5" customHeight="1" x14ac:dyDescent="0.2">
      <c r="A482" s="27"/>
      <c r="B482" s="27"/>
      <c r="C482" s="27"/>
      <c r="D482" s="27"/>
      <c r="E482" s="27"/>
      <c r="F482" s="27"/>
      <c r="G482" s="27"/>
      <c r="H482" s="27"/>
      <c r="I482" s="27"/>
      <c r="J482" s="34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spans="1:26" ht="13.5" customHeight="1" x14ac:dyDescent="0.2">
      <c r="A483" s="27"/>
      <c r="B483" s="27"/>
      <c r="C483" s="27"/>
      <c r="D483" s="27"/>
      <c r="E483" s="27"/>
      <c r="F483" s="27"/>
      <c r="G483" s="27"/>
      <c r="H483" s="27"/>
      <c r="I483" s="27"/>
      <c r="J483" s="34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spans="1:26" ht="13.5" customHeight="1" x14ac:dyDescent="0.2">
      <c r="A484" s="27"/>
      <c r="B484" s="27"/>
      <c r="C484" s="27"/>
      <c r="D484" s="27"/>
      <c r="E484" s="27"/>
      <c r="F484" s="27"/>
      <c r="G484" s="27"/>
      <c r="H484" s="27"/>
      <c r="I484" s="27"/>
      <c r="J484" s="34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spans="1:26" ht="13.5" customHeight="1" x14ac:dyDescent="0.2">
      <c r="A485" s="27"/>
      <c r="B485" s="27"/>
      <c r="C485" s="27"/>
      <c r="D485" s="27"/>
      <c r="E485" s="27"/>
      <c r="F485" s="27"/>
      <c r="G485" s="27"/>
      <c r="H485" s="27"/>
      <c r="I485" s="27"/>
      <c r="J485" s="34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spans="1:26" ht="13.5" customHeight="1" x14ac:dyDescent="0.2">
      <c r="A486" s="27"/>
      <c r="B486" s="27"/>
      <c r="C486" s="27"/>
      <c r="D486" s="27"/>
      <c r="E486" s="27"/>
      <c r="F486" s="27"/>
      <c r="G486" s="27"/>
      <c r="H486" s="27"/>
      <c r="I486" s="27"/>
      <c r="J486" s="34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spans="1:26" ht="13.5" customHeight="1" x14ac:dyDescent="0.2">
      <c r="A487" s="27"/>
      <c r="B487" s="27"/>
      <c r="C487" s="27"/>
      <c r="D487" s="27"/>
      <c r="E487" s="27"/>
      <c r="F487" s="27"/>
      <c r="G487" s="27"/>
      <c r="H487" s="27"/>
      <c r="I487" s="27"/>
      <c r="J487" s="34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spans="1:26" ht="13.5" customHeight="1" x14ac:dyDescent="0.2">
      <c r="A488" s="27"/>
      <c r="B488" s="27"/>
      <c r="C488" s="27"/>
      <c r="D488" s="27"/>
      <c r="E488" s="27"/>
      <c r="F488" s="27"/>
      <c r="G488" s="27"/>
      <c r="H488" s="27"/>
      <c r="I488" s="27"/>
      <c r="J488" s="34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spans="1:26" ht="13.5" customHeight="1" x14ac:dyDescent="0.2">
      <c r="A489" s="27"/>
      <c r="B489" s="27"/>
      <c r="C489" s="27"/>
      <c r="D489" s="27"/>
      <c r="E489" s="27"/>
      <c r="F489" s="27"/>
      <c r="G489" s="27"/>
      <c r="H489" s="27"/>
      <c r="I489" s="27"/>
      <c r="J489" s="34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spans="1:26" ht="13.5" customHeight="1" x14ac:dyDescent="0.2">
      <c r="A490" s="27"/>
      <c r="B490" s="27"/>
      <c r="C490" s="27"/>
      <c r="D490" s="27"/>
      <c r="E490" s="27"/>
      <c r="F490" s="27"/>
      <c r="G490" s="27"/>
      <c r="H490" s="27"/>
      <c r="I490" s="27"/>
      <c r="J490" s="34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spans="1:26" ht="13.5" customHeight="1" x14ac:dyDescent="0.2">
      <c r="A491" s="27"/>
      <c r="B491" s="27"/>
      <c r="C491" s="27"/>
      <c r="D491" s="27"/>
      <c r="E491" s="27"/>
      <c r="F491" s="27"/>
      <c r="G491" s="27"/>
      <c r="H491" s="27"/>
      <c r="I491" s="27"/>
      <c r="J491" s="34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spans="1:26" ht="13.5" customHeight="1" x14ac:dyDescent="0.2">
      <c r="A492" s="27"/>
      <c r="B492" s="27"/>
      <c r="C492" s="27"/>
      <c r="D492" s="27"/>
      <c r="E492" s="27"/>
      <c r="F492" s="27"/>
      <c r="G492" s="27"/>
      <c r="H492" s="27"/>
      <c r="I492" s="27"/>
      <c r="J492" s="34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spans="1:26" ht="13.5" customHeight="1" x14ac:dyDescent="0.2">
      <c r="A493" s="27"/>
      <c r="B493" s="27"/>
      <c r="C493" s="27"/>
      <c r="D493" s="27"/>
      <c r="E493" s="27"/>
      <c r="F493" s="27"/>
      <c r="G493" s="27"/>
      <c r="H493" s="27"/>
      <c r="I493" s="27"/>
      <c r="J493" s="34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spans="1:26" ht="13.5" customHeight="1" x14ac:dyDescent="0.2">
      <c r="A494" s="27"/>
      <c r="B494" s="27"/>
      <c r="C494" s="27"/>
      <c r="D494" s="27"/>
      <c r="E494" s="27"/>
      <c r="F494" s="27"/>
      <c r="G494" s="27"/>
      <c r="H494" s="27"/>
      <c r="I494" s="27"/>
      <c r="J494" s="34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spans="1:26" ht="13.5" customHeight="1" x14ac:dyDescent="0.2">
      <c r="A495" s="27"/>
      <c r="B495" s="27"/>
      <c r="C495" s="27"/>
      <c r="D495" s="27"/>
      <c r="E495" s="27"/>
      <c r="F495" s="27"/>
      <c r="G495" s="27"/>
      <c r="H495" s="27"/>
      <c r="I495" s="27"/>
      <c r="J495" s="34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spans="1:26" ht="13.5" customHeight="1" x14ac:dyDescent="0.2">
      <c r="A496" s="27"/>
      <c r="B496" s="27"/>
      <c r="C496" s="27"/>
      <c r="D496" s="27"/>
      <c r="E496" s="27"/>
      <c r="F496" s="27"/>
      <c r="G496" s="27"/>
      <c r="H496" s="27"/>
      <c r="I496" s="27"/>
      <c r="J496" s="34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spans="1:26" ht="13.5" customHeight="1" x14ac:dyDescent="0.2">
      <c r="A497" s="27"/>
      <c r="B497" s="27"/>
      <c r="C497" s="27"/>
      <c r="D497" s="27"/>
      <c r="E497" s="27"/>
      <c r="F497" s="27"/>
      <c r="G497" s="27"/>
      <c r="H497" s="27"/>
      <c r="I497" s="27"/>
      <c r="J497" s="34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spans="1:26" ht="13.5" customHeight="1" x14ac:dyDescent="0.2">
      <c r="A498" s="27"/>
      <c r="B498" s="27"/>
      <c r="C498" s="27"/>
      <c r="D498" s="27"/>
      <c r="E498" s="27"/>
      <c r="F498" s="27"/>
      <c r="G498" s="27"/>
      <c r="H498" s="27"/>
      <c r="I498" s="27"/>
      <c r="J498" s="34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spans="1:26" ht="13.5" customHeight="1" x14ac:dyDescent="0.2">
      <c r="A499" s="27"/>
      <c r="B499" s="27"/>
      <c r="C499" s="27"/>
      <c r="D499" s="27"/>
      <c r="E499" s="27"/>
      <c r="F499" s="27"/>
      <c r="G499" s="27"/>
      <c r="H499" s="27"/>
      <c r="I499" s="27"/>
      <c r="J499" s="34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spans="1:26" ht="13.5" customHeight="1" x14ac:dyDescent="0.2">
      <c r="A500" s="27"/>
      <c r="B500" s="27"/>
      <c r="C500" s="27"/>
      <c r="D500" s="27"/>
      <c r="E500" s="27"/>
      <c r="F500" s="27"/>
      <c r="G500" s="27"/>
      <c r="H500" s="27"/>
      <c r="I500" s="27"/>
      <c r="J500" s="34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spans="1:26" ht="13.5" customHeight="1" x14ac:dyDescent="0.2">
      <c r="A501" s="27"/>
      <c r="B501" s="27"/>
      <c r="C501" s="27"/>
      <c r="D501" s="27"/>
      <c r="E501" s="27"/>
      <c r="F501" s="27"/>
      <c r="G501" s="27"/>
      <c r="H501" s="27"/>
      <c r="I501" s="27"/>
      <c r="J501" s="34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spans="1:26" ht="13.5" customHeight="1" x14ac:dyDescent="0.2">
      <c r="A502" s="27"/>
      <c r="B502" s="27"/>
      <c r="C502" s="27"/>
      <c r="D502" s="27"/>
      <c r="E502" s="27"/>
      <c r="F502" s="27"/>
      <c r="G502" s="27"/>
      <c r="H502" s="27"/>
      <c r="I502" s="27"/>
      <c r="J502" s="34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spans="1:26" ht="13.5" customHeight="1" x14ac:dyDescent="0.2">
      <c r="A503" s="27"/>
      <c r="B503" s="27"/>
      <c r="C503" s="27"/>
      <c r="D503" s="27"/>
      <c r="E503" s="27"/>
      <c r="F503" s="27"/>
      <c r="G503" s="27"/>
      <c r="H503" s="27"/>
      <c r="I503" s="27"/>
      <c r="J503" s="34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spans="1:26" ht="13.5" customHeight="1" x14ac:dyDescent="0.2">
      <c r="A504" s="27"/>
      <c r="B504" s="27"/>
      <c r="C504" s="27"/>
      <c r="D504" s="27"/>
      <c r="E504" s="27"/>
      <c r="F504" s="27"/>
      <c r="G504" s="27"/>
      <c r="H504" s="27"/>
      <c r="I504" s="27"/>
      <c r="J504" s="34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spans="1:26" ht="13.5" customHeight="1" x14ac:dyDescent="0.2">
      <c r="A505" s="27"/>
      <c r="B505" s="27"/>
      <c r="C505" s="27"/>
      <c r="D505" s="27"/>
      <c r="E505" s="27"/>
      <c r="F505" s="27"/>
      <c r="G505" s="27"/>
      <c r="H505" s="27"/>
      <c r="I505" s="27"/>
      <c r="J505" s="34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spans="1:26" ht="13.5" customHeight="1" x14ac:dyDescent="0.2">
      <c r="A506" s="27"/>
      <c r="B506" s="27"/>
      <c r="C506" s="27"/>
      <c r="D506" s="27"/>
      <c r="E506" s="27"/>
      <c r="F506" s="27"/>
      <c r="G506" s="27"/>
      <c r="H506" s="27"/>
      <c r="I506" s="27"/>
      <c r="J506" s="34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spans="1:26" ht="13.5" customHeight="1" x14ac:dyDescent="0.2">
      <c r="A507" s="27"/>
      <c r="B507" s="27"/>
      <c r="C507" s="27"/>
      <c r="D507" s="27"/>
      <c r="E507" s="27"/>
      <c r="F507" s="27"/>
      <c r="G507" s="27"/>
      <c r="H507" s="27"/>
      <c r="I507" s="27"/>
      <c r="J507" s="34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spans="1:26" ht="13.5" customHeight="1" x14ac:dyDescent="0.2">
      <c r="A508" s="27"/>
      <c r="B508" s="27"/>
      <c r="C508" s="27"/>
      <c r="D508" s="27"/>
      <c r="E508" s="27"/>
      <c r="F508" s="27"/>
      <c r="G508" s="27"/>
      <c r="H508" s="27"/>
      <c r="I508" s="27"/>
      <c r="J508" s="34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spans="1:26" ht="13.5" customHeight="1" x14ac:dyDescent="0.2">
      <c r="A509" s="27"/>
      <c r="B509" s="27"/>
      <c r="C509" s="27"/>
      <c r="D509" s="27"/>
      <c r="E509" s="27"/>
      <c r="F509" s="27"/>
      <c r="G509" s="27"/>
      <c r="H509" s="27"/>
      <c r="I509" s="27"/>
      <c r="J509" s="34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spans="1:26" ht="13.5" customHeight="1" x14ac:dyDescent="0.2">
      <c r="A510" s="27"/>
      <c r="B510" s="27"/>
      <c r="C510" s="27"/>
      <c r="D510" s="27"/>
      <c r="E510" s="27"/>
      <c r="F510" s="27"/>
      <c r="G510" s="27"/>
      <c r="H510" s="27"/>
      <c r="I510" s="27"/>
      <c r="J510" s="34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spans="1:26" ht="13.5" customHeight="1" x14ac:dyDescent="0.2">
      <c r="A511" s="27"/>
      <c r="B511" s="27"/>
      <c r="C511" s="27"/>
      <c r="D511" s="27"/>
      <c r="E511" s="27"/>
      <c r="F511" s="27"/>
      <c r="G511" s="27"/>
      <c r="H511" s="27"/>
      <c r="I511" s="27"/>
      <c r="J511" s="34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spans="1:26" ht="13.5" customHeight="1" x14ac:dyDescent="0.2">
      <c r="A512" s="27"/>
      <c r="B512" s="27"/>
      <c r="C512" s="27"/>
      <c r="D512" s="27"/>
      <c r="E512" s="27"/>
      <c r="F512" s="27"/>
      <c r="G512" s="27"/>
      <c r="H512" s="27"/>
      <c r="I512" s="27"/>
      <c r="J512" s="34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spans="1:26" ht="13.5" customHeight="1" x14ac:dyDescent="0.2">
      <c r="A513" s="27"/>
      <c r="B513" s="27"/>
      <c r="C513" s="27"/>
      <c r="D513" s="27"/>
      <c r="E513" s="27"/>
      <c r="F513" s="27"/>
      <c r="G513" s="27"/>
      <c r="H513" s="27"/>
      <c r="I513" s="27"/>
      <c r="J513" s="34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spans="1:26" ht="13.5" customHeight="1" x14ac:dyDescent="0.2">
      <c r="A514" s="27"/>
      <c r="B514" s="27"/>
      <c r="C514" s="27"/>
      <c r="D514" s="27"/>
      <c r="E514" s="27"/>
      <c r="F514" s="27"/>
      <c r="G514" s="27"/>
      <c r="H514" s="27"/>
      <c r="I514" s="27"/>
      <c r="J514" s="34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spans="1:26" ht="13.5" customHeight="1" x14ac:dyDescent="0.2">
      <c r="A515" s="27"/>
      <c r="B515" s="27"/>
      <c r="C515" s="27"/>
      <c r="D515" s="27"/>
      <c r="E515" s="27"/>
      <c r="F515" s="27"/>
      <c r="G515" s="27"/>
      <c r="H515" s="27"/>
      <c r="I515" s="27"/>
      <c r="J515" s="34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spans="1:26" ht="13.5" customHeight="1" x14ac:dyDescent="0.2">
      <c r="A516" s="27"/>
      <c r="B516" s="27"/>
      <c r="C516" s="27"/>
      <c r="D516" s="27"/>
      <c r="E516" s="27"/>
      <c r="F516" s="27"/>
      <c r="G516" s="27"/>
      <c r="H516" s="27"/>
      <c r="I516" s="27"/>
      <c r="J516" s="34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spans="1:26" ht="13.5" customHeight="1" x14ac:dyDescent="0.2">
      <c r="A517" s="27"/>
      <c r="B517" s="27"/>
      <c r="C517" s="27"/>
      <c r="D517" s="27"/>
      <c r="E517" s="27"/>
      <c r="F517" s="27"/>
      <c r="G517" s="27"/>
      <c r="H517" s="27"/>
      <c r="I517" s="27"/>
      <c r="J517" s="34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spans="1:26" ht="13.5" customHeight="1" x14ac:dyDescent="0.2">
      <c r="A518" s="27"/>
      <c r="B518" s="27"/>
      <c r="C518" s="27"/>
      <c r="D518" s="27"/>
      <c r="E518" s="27"/>
      <c r="F518" s="27"/>
      <c r="G518" s="27"/>
      <c r="H518" s="27"/>
      <c r="I518" s="27"/>
      <c r="J518" s="34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spans="1:26" ht="13.5" customHeight="1" x14ac:dyDescent="0.2">
      <c r="A519" s="27"/>
      <c r="B519" s="27"/>
      <c r="C519" s="27"/>
      <c r="D519" s="27"/>
      <c r="E519" s="27"/>
      <c r="F519" s="27"/>
      <c r="G519" s="27"/>
      <c r="H519" s="27"/>
      <c r="I519" s="27"/>
      <c r="J519" s="34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spans="1:26" ht="13.5" customHeight="1" x14ac:dyDescent="0.2">
      <c r="A520" s="27"/>
      <c r="B520" s="27"/>
      <c r="C520" s="27"/>
      <c r="D520" s="27"/>
      <c r="E520" s="27"/>
      <c r="F520" s="27"/>
      <c r="G520" s="27"/>
      <c r="H520" s="27"/>
      <c r="I520" s="27"/>
      <c r="J520" s="34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spans="1:26" ht="13.5" customHeight="1" x14ac:dyDescent="0.2">
      <c r="A521" s="27"/>
      <c r="B521" s="27"/>
      <c r="C521" s="27"/>
      <c r="D521" s="27"/>
      <c r="E521" s="27"/>
      <c r="F521" s="27"/>
      <c r="G521" s="27"/>
      <c r="H521" s="27"/>
      <c r="I521" s="27"/>
      <c r="J521" s="34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spans="1:26" ht="13.5" customHeight="1" x14ac:dyDescent="0.2">
      <c r="A522" s="27"/>
      <c r="B522" s="27"/>
      <c r="C522" s="27"/>
      <c r="D522" s="27"/>
      <c r="E522" s="27"/>
      <c r="F522" s="27"/>
      <c r="G522" s="27"/>
      <c r="H522" s="27"/>
      <c r="I522" s="27"/>
      <c r="J522" s="34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spans="1:26" ht="13.5" customHeight="1" x14ac:dyDescent="0.2">
      <c r="A523" s="27"/>
      <c r="B523" s="27"/>
      <c r="C523" s="27"/>
      <c r="D523" s="27"/>
      <c r="E523" s="27"/>
      <c r="F523" s="27"/>
      <c r="G523" s="27"/>
      <c r="H523" s="27"/>
      <c r="I523" s="27"/>
      <c r="J523" s="34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spans="1:26" ht="13.5" customHeight="1" x14ac:dyDescent="0.2">
      <c r="A524" s="27"/>
      <c r="B524" s="27"/>
      <c r="C524" s="27"/>
      <c r="D524" s="27"/>
      <c r="E524" s="27"/>
      <c r="F524" s="27"/>
      <c r="G524" s="27"/>
      <c r="H524" s="27"/>
      <c r="I524" s="27"/>
      <c r="J524" s="34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spans="1:26" ht="13.5" customHeight="1" x14ac:dyDescent="0.2">
      <c r="A525" s="27"/>
      <c r="B525" s="27"/>
      <c r="C525" s="27"/>
      <c r="D525" s="27"/>
      <c r="E525" s="27"/>
      <c r="F525" s="27"/>
      <c r="G525" s="27"/>
      <c r="H525" s="27"/>
      <c r="I525" s="27"/>
      <c r="J525" s="34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spans="1:26" ht="13.5" customHeight="1" x14ac:dyDescent="0.2">
      <c r="A526" s="27"/>
      <c r="B526" s="27"/>
      <c r="C526" s="27"/>
      <c r="D526" s="27"/>
      <c r="E526" s="27"/>
      <c r="F526" s="27"/>
      <c r="G526" s="27"/>
      <c r="H526" s="27"/>
      <c r="I526" s="27"/>
      <c r="J526" s="34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spans="1:26" ht="13.5" customHeight="1" x14ac:dyDescent="0.2">
      <c r="A527" s="27"/>
      <c r="B527" s="27"/>
      <c r="C527" s="27"/>
      <c r="D527" s="27"/>
      <c r="E527" s="27"/>
      <c r="F527" s="27"/>
      <c r="G527" s="27"/>
      <c r="H527" s="27"/>
      <c r="I527" s="27"/>
      <c r="J527" s="34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spans="1:26" ht="13.5" customHeight="1" x14ac:dyDescent="0.2">
      <c r="A528" s="27"/>
      <c r="B528" s="27"/>
      <c r="C528" s="27"/>
      <c r="D528" s="27"/>
      <c r="E528" s="27"/>
      <c r="F528" s="27"/>
      <c r="G528" s="27"/>
      <c r="H528" s="27"/>
      <c r="I528" s="27"/>
      <c r="J528" s="34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spans="1:26" ht="13.5" customHeight="1" x14ac:dyDescent="0.2">
      <c r="A529" s="27"/>
      <c r="B529" s="27"/>
      <c r="C529" s="27"/>
      <c r="D529" s="27"/>
      <c r="E529" s="27"/>
      <c r="F529" s="27"/>
      <c r="G529" s="27"/>
      <c r="H529" s="27"/>
      <c r="I529" s="27"/>
      <c r="J529" s="34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spans="1:26" ht="13.5" customHeight="1" x14ac:dyDescent="0.2">
      <c r="A530" s="27"/>
      <c r="B530" s="27"/>
      <c r="C530" s="27"/>
      <c r="D530" s="27"/>
      <c r="E530" s="27"/>
      <c r="F530" s="27"/>
      <c r="G530" s="27"/>
      <c r="H530" s="27"/>
      <c r="I530" s="27"/>
      <c r="J530" s="34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spans="1:26" ht="13.5" customHeight="1" x14ac:dyDescent="0.2">
      <c r="A531" s="27"/>
      <c r="B531" s="27"/>
      <c r="C531" s="27"/>
      <c r="D531" s="27"/>
      <c r="E531" s="27"/>
      <c r="F531" s="27"/>
      <c r="G531" s="27"/>
      <c r="H531" s="27"/>
      <c r="I531" s="27"/>
      <c r="J531" s="34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spans="1:26" ht="13.5" customHeight="1" x14ac:dyDescent="0.2">
      <c r="A532" s="27"/>
      <c r="B532" s="27"/>
      <c r="C532" s="27"/>
      <c r="D532" s="27"/>
      <c r="E532" s="27"/>
      <c r="F532" s="27"/>
      <c r="G532" s="27"/>
      <c r="H532" s="27"/>
      <c r="I532" s="27"/>
      <c r="J532" s="34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spans="1:26" ht="13.5" customHeight="1" x14ac:dyDescent="0.2">
      <c r="A533" s="27"/>
      <c r="B533" s="27"/>
      <c r="C533" s="27"/>
      <c r="D533" s="27"/>
      <c r="E533" s="27"/>
      <c r="F533" s="27"/>
      <c r="G533" s="27"/>
      <c r="H533" s="27"/>
      <c r="I533" s="27"/>
      <c r="J533" s="34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spans="1:26" ht="13.5" customHeight="1" x14ac:dyDescent="0.2">
      <c r="A534" s="27"/>
      <c r="B534" s="27"/>
      <c r="C534" s="27"/>
      <c r="D534" s="27"/>
      <c r="E534" s="27"/>
      <c r="F534" s="27"/>
      <c r="G534" s="27"/>
      <c r="H534" s="27"/>
      <c r="I534" s="27"/>
      <c r="J534" s="34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spans="1:26" ht="13.5" customHeight="1" x14ac:dyDescent="0.2">
      <c r="A535" s="27"/>
      <c r="B535" s="27"/>
      <c r="C535" s="27"/>
      <c r="D535" s="27"/>
      <c r="E535" s="27"/>
      <c r="F535" s="27"/>
      <c r="G535" s="27"/>
      <c r="H535" s="27"/>
      <c r="I535" s="27"/>
      <c r="J535" s="34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spans="1:26" ht="13.5" customHeight="1" x14ac:dyDescent="0.2">
      <c r="A536" s="27"/>
      <c r="B536" s="27"/>
      <c r="C536" s="27"/>
      <c r="D536" s="27"/>
      <c r="E536" s="27"/>
      <c r="F536" s="27"/>
      <c r="G536" s="27"/>
      <c r="H536" s="27"/>
      <c r="I536" s="27"/>
      <c r="J536" s="34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spans="1:26" ht="13.5" customHeight="1" x14ac:dyDescent="0.2">
      <c r="A537" s="27"/>
      <c r="B537" s="27"/>
      <c r="C537" s="27"/>
      <c r="D537" s="27"/>
      <c r="E537" s="27"/>
      <c r="F537" s="27"/>
      <c r="G537" s="27"/>
      <c r="H537" s="27"/>
      <c r="I537" s="27"/>
      <c r="J537" s="34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spans="1:26" ht="13.5" customHeight="1" x14ac:dyDescent="0.2">
      <c r="A538" s="27"/>
      <c r="B538" s="27"/>
      <c r="C538" s="27"/>
      <c r="D538" s="27"/>
      <c r="E538" s="27"/>
      <c r="F538" s="27"/>
      <c r="G538" s="27"/>
      <c r="H538" s="27"/>
      <c r="I538" s="27"/>
      <c r="J538" s="34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spans="1:26" ht="13.5" customHeight="1" x14ac:dyDescent="0.2">
      <c r="A539" s="27"/>
      <c r="B539" s="27"/>
      <c r="C539" s="27"/>
      <c r="D539" s="27"/>
      <c r="E539" s="27"/>
      <c r="F539" s="27"/>
      <c r="G539" s="27"/>
      <c r="H539" s="27"/>
      <c r="I539" s="27"/>
      <c r="J539" s="34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spans="1:26" ht="13.5" customHeight="1" x14ac:dyDescent="0.2">
      <c r="A540" s="27"/>
      <c r="B540" s="27"/>
      <c r="C540" s="27"/>
      <c r="D540" s="27"/>
      <c r="E540" s="27"/>
      <c r="F540" s="27"/>
      <c r="G540" s="27"/>
      <c r="H540" s="27"/>
      <c r="I540" s="27"/>
      <c r="J540" s="34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spans="1:26" ht="13.5" customHeight="1" x14ac:dyDescent="0.2">
      <c r="A541" s="27"/>
      <c r="B541" s="27"/>
      <c r="C541" s="27"/>
      <c r="D541" s="27"/>
      <c r="E541" s="27"/>
      <c r="F541" s="27"/>
      <c r="G541" s="27"/>
      <c r="H541" s="27"/>
      <c r="I541" s="27"/>
      <c r="J541" s="34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spans="1:26" ht="13.5" customHeight="1" x14ac:dyDescent="0.2">
      <c r="A542" s="27"/>
      <c r="B542" s="27"/>
      <c r="C542" s="27"/>
      <c r="D542" s="27"/>
      <c r="E542" s="27"/>
      <c r="F542" s="27"/>
      <c r="G542" s="27"/>
      <c r="H542" s="27"/>
      <c r="I542" s="27"/>
      <c r="J542" s="34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spans="1:26" ht="13.5" customHeight="1" x14ac:dyDescent="0.2">
      <c r="A543" s="27"/>
      <c r="B543" s="27"/>
      <c r="C543" s="27"/>
      <c r="D543" s="27"/>
      <c r="E543" s="27"/>
      <c r="F543" s="27"/>
      <c r="G543" s="27"/>
      <c r="H543" s="27"/>
      <c r="I543" s="27"/>
      <c r="J543" s="34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spans="1:26" ht="13.5" customHeight="1" x14ac:dyDescent="0.2">
      <c r="A544" s="27"/>
      <c r="B544" s="27"/>
      <c r="C544" s="27"/>
      <c r="D544" s="27"/>
      <c r="E544" s="27"/>
      <c r="F544" s="27"/>
      <c r="G544" s="27"/>
      <c r="H544" s="27"/>
      <c r="I544" s="27"/>
      <c r="J544" s="34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spans="1:26" ht="13.5" customHeight="1" x14ac:dyDescent="0.2">
      <c r="A545" s="27"/>
      <c r="B545" s="27"/>
      <c r="C545" s="27"/>
      <c r="D545" s="27"/>
      <c r="E545" s="27"/>
      <c r="F545" s="27"/>
      <c r="G545" s="27"/>
      <c r="H545" s="27"/>
      <c r="I545" s="27"/>
      <c r="J545" s="34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spans="1:26" ht="13.5" customHeight="1" x14ac:dyDescent="0.2">
      <c r="A546" s="27"/>
      <c r="B546" s="27"/>
      <c r="C546" s="27"/>
      <c r="D546" s="27"/>
      <c r="E546" s="27"/>
      <c r="F546" s="27"/>
      <c r="G546" s="27"/>
      <c r="H546" s="27"/>
      <c r="I546" s="27"/>
      <c r="J546" s="34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spans="1:26" ht="13.5" customHeight="1" x14ac:dyDescent="0.2">
      <c r="A547" s="27"/>
      <c r="B547" s="27"/>
      <c r="C547" s="27"/>
      <c r="D547" s="27"/>
      <c r="E547" s="27"/>
      <c r="F547" s="27"/>
      <c r="G547" s="27"/>
      <c r="H547" s="27"/>
      <c r="I547" s="27"/>
      <c r="J547" s="34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spans="1:26" ht="13.5" customHeight="1" x14ac:dyDescent="0.2">
      <c r="A548" s="27"/>
      <c r="B548" s="27"/>
      <c r="C548" s="27"/>
      <c r="D548" s="27"/>
      <c r="E548" s="27"/>
      <c r="F548" s="27"/>
      <c r="G548" s="27"/>
      <c r="H548" s="27"/>
      <c r="I548" s="27"/>
      <c r="J548" s="34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spans="1:26" ht="13.5" customHeight="1" x14ac:dyDescent="0.2">
      <c r="A549" s="27"/>
      <c r="B549" s="27"/>
      <c r="C549" s="27"/>
      <c r="D549" s="27"/>
      <c r="E549" s="27"/>
      <c r="F549" s="27"/>
      <c r="G549" s="27"/>
      <c r="H549" s="27"/>
      <c r="I549" s="27"/>
      <c r="J549" s="34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spans="1:26" ht="13.5" customHeight="1" x14ac:dyDescent="0.2">
      <c r="A550" s="27"/>
      <c r="B550" s="27"/>
      <c r="C550" s="27"/>
      <c r="D550" s="27"/>
      <c r="E550" s="27"/>
      <c r="F550" s="27"/>
      <c r="G550" s="27"/>
      <c r="H550" s="27"/>
      <c r="I550" s="27"/>
      <c r="J550" s="34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spans="1:26" ht="13.5" customHeight="1" x14ac:dyDescent="0.2">
      <c r="A551" s="27"/>
      <c r="B551" s="27"/>
      <c r="C551" s="27"/>
      <c r="D551" s="27"/>
      <c r="E551" s="27"/>
      <c r="F551" s="27"/>
      <c r="G551" s="27"/>
      <c r="H551" s="27"/>
      <c r="I551" s="27"/>
      <c r="J551" s="34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spans="1:26" ht="13.5" customHeight="1" x14ac:dyDescent="0.2">
      <c r="A552" s="27"/>
      <c r="B552" s="27"/>
      <c r="C552" s="27"/>
      <c r="D552" s="27"/>
      <c r="E552" s="27"/>
      <c r="F552" s="27"/>
      <c r="G552" s="27"/>
      <c r="H552" s="27"/>
      <c r="I552" s="27"/>
      <c r="J552" s="34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spans="1:26" ht="13.5" customHeight="1" x14ac:dyDescent="0.2">
      <c r="A553" s="27"/>
      <c r="B553" s="27"/>
      <c r="C553" s="27"/>
      <c r="D553" s="27"/>
      <c r="E553" s="27"/>
      <c r="F553" s="27"/>
      <c r="G553" s="27"/>
      <c r="H553" s="27"/>
      <c r="I553" s="27"/>
      <c r="J553" s="34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spans="1:26" ht="13.5" customHeight="1" x14ac:dyDescent="0.2">
      <c r="A554" s="27"/>
      <c r="B554" s="27"/>
      <c r="C554" s="27"/>
      <c r="D554" s="27"/>
      <c r="E554" s="27"/>
      <c r="F554" s="27"/>
      <c r="G554" s="27"/>
      <c r="H554" s="27"/>
      <c r="I554" s="27"/>
      <c r="J554" s="34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spans="1:26" ht="13.5" customHeight="1" x14ac:dyDescent="0.2">
      <c r="A555" s="27"/>
      <c r="B555" s="27"/>
      <c r="C555" s="27"/>
      <c r="D555" s="27"/>
      <c r="E555" s="27"/>
      <c r="F555" s="27"/>
      <c r="G555" s="27"/>
      <c r="H555" s="27"/>
      <c r="I555" s="27"/>
      <c r="J555" s="34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spans="1:26" ht="13.5" customHeight="1" x14ac:dyDescent="0.2">
      <c r="A556" s="27"/>
      <c r="B556" s="27"/>
      <c r="C556" s="27"/>
      <c r="D556" s="27"/>
      <c r="E556" s="27"/>
      <c r="F556" s="27"/>
      <c r="G556" s="27"/>
      <c r="H556" s="27"/>
      <c r="I556" s="27"/>
      <c r="J556" s="34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spans="1:26" ht="13.5" customHeight="1" x14ac:dyDescent="0.2">
      <c r="A557" s="27"/>
      <c r="B557" s="27"/>
      <c r="C557" s="27"/>
      <c r="D557" s="27"/>
      <c r="E557" s="27"/>
      <c r="F557" s="27"/>
      <c r="G557" s="27"/>
      <c r="H557" s="27"/>
      <c r="I557" s="27"/>
      <c r="J557" s="34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spans="1:26" ht="13.5" customHeight="1" x14ac:dyDescent="0.2">
      <c r="A558" s="27"/>
      <c r="B558" s="27"/>
      <c r="C558" s="27"/>
      <c r="D558" s="27"/>
      <c r="E558" s="27"/>
      <c r="F558" s="27"/>
      <c r="G558" s="27"/>
      <c r="H558" s="27"/>
      <c r="I558" s="27"/>
      <c r="J558" s="34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spans="1:26" ht="13.5" customHeight="1" x14ac:dyDescent="0.2">
      <c r="A559" s="27"/>
      <c r="B559" s="27"/>
      <c r="C559" s="27"/>
      <c r="D559" s="27"/>
      <c r="E559" s="27"/>
      <c r="F559" s="27"/>
      <c r="G559" s="27"/>
      <c r="H559" s="27"/>
      <c r="I559" s="27"/>
      <c r="J559" s="34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spans="1:26" ht="13.5" customHeight="1" x14ac:dyDescent="0.2">
      <c r="A560" s="27"/>
      <c r="B560" s="27"/>
      <c r="C560" s="27"/>
      <c r="D560" s="27"/>
      <c r="E560" s="27"/>
      <c r="F560" s="27"/>
      <c r="G560" s="27"/>
      <c r="H560" s="27"/>
      <c r="I560" s="27"/>
      <c r="J560" s="34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spans="1:26" ht="13.5" customHeight="1" x14ac:dyDescent="0.2">
      <c r="A561" s="27"/>
      <c r="B561" s="27"/>
      <c r="C561" s="27"/>
      <c r="D561" s="27"/>
      <c r="E561" s="27"/>
      <c r="F561" s="27"/>
      <c r="G561" s="27"/>
      <c r="H561" s="27"/>
      <c r="I561" s="27"/>
      <c r="J561" s="34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spans="1:26" ht="13.5" customHeight="1" x14ac:dyDescent="0.2">
      <c r="A562" s="27"/>
      <c r="B562" s="27"/>
      <c r="C562" s="27"/>
      <c r="D562" s="27"/>
      <c r="E562" s="27"/>
      <c r="F562" s="27"/>
      <c r="G562" s="27"/>
      <c r="H562" s="27"/>
      <c r="I562" s="27"/>
      <c r="J562" s="34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spans="1:26" ht="13.5" customHeight="1" x14ac:dyDescent="0.2">
      <c r="A563" s="27"/>
      <c r="B563" s="27"/>
      <c r="C563" s="27"/>
      <c r="D563" s="27"/>
      <c r="E563" s="27"/>
      <c r="F563" s="27"/>
      <c r="G563" s="27"/>
      <c r="H563" s="27"/>
      <c r="I563" s="27"/>
      <c r="J563" s="34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spans="1:26" ht="13.5" customHeight="1" x14ac:dyDescent="0.2">
      <c r="A564" s="27"/>
      <c r="B564" s="27"/>
      <c r="C564" s="27"/>
      <c r="D564" s="27"/>
      <c r="E564" s="27"/>
      <c r="F564" s="27"/>
      <c r="G564" s="27"/>
      <c r="H564" s="27"/>
      <c r="I564" s="27"/>
      <c r="J564" s="34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spans="1:26" ht="13.5" customHeight="1" x14ac:dyDescent="0.2">
      <c r="A565" s="27"/>
      <c r="B565" s="27"/>
      <c r="C565" s="27"/>
      <c r="D565" s="27"/>
      <c r="E565" s="27"/>
      <c r="F565" s="27"/>
      <c r="G565" s="27"/>
      <c r="H565" s="27"/>
      <c r="I565" s="27"/>
      <c r="J565" s="34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spans="1:26" ht="13.5" customHeight="1" x14ac:dyDescent="0.2">
      <c r="A566" s="27"/>
      <c r="B566" s="27"/>
      <c r="C566" s="27"/>
      <c r="D566" s="27"/>
      <c r="E566" s="27"/>
      <c r="F566" s="27"/>
      <c r="G566" s="27"/>
      <c r="H566" s="27"/>
      <c r="I566" s="27"/>
      <c r="J566" s="34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spans="1:26" ht="13.5" customHeight="1" x14ac:dyDescent="0.2">
      <c r="A567" s="27"/>
      <c r="B567" s="27"/>
      <c r="C567" s="27"/>
      <c r="D567" s="27"/>
      <c r="E567" s="27"/>
      <c r="F567" s="27"/>
      <c r="G567" s="27"/>
      <c r="H567" s="27"/>
      <c r="I567" s="27"/>
      <c r="J567" s="34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spans="1:26" ht="13.5" customHeight="1" x14ac:dyDescent="0.2">
      <c r="A568" s="27"/>
      <c r="B568" s="27"/>
      <c r="C568" s="27"/>
      <c r="D568" s="27"/>
      <c r="E568" s="27"/>
      <c r="F568" s="27"/>
      <c r="G568" s="27"/>
      <c r="H568" s="27"/>
      <c r="I568" s="27"/>
      <c r="J568" s="34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spans="1:26" ht="13.5" customHeight="1" x14ac:dyDescent="0.2">
      <c r="A569" s="27"/>
      <c r="B569" s="27"/>
      <c r="C569" s="27"/>
      <c r="D569" s="27"/>
      <c r="E569" s="27"/>
      <c r="F569" s="27"/>
      <c r="G569" s="27"/>
      <c r="H569" s="27"/>
      <c r="I569" s="27"/>
      <c r="J569" s="34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spans="1:26" ht="13.5" customHeight="1" x14ac:dyDescent="0.2">
      <c r="A570" s="27"/>
      <c r="B570" s="27"/>
      <c r="C570" s="27"/>
      <c r="D570" s="27"/>
      <c r="E570" s="27"/>
      <c r="F570" s="27"/>
      <c r="G570" s="27"/>
      <c r="H570" s="27"/>
      <c r="I570" s="27"/>
      <c r="J570" s="34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spans="1:26" ht="13.5" customHeight="1" x14ac:dyDescent="0.2">
      <c r="A571" s="27"/>
      <c r="B571" s="27"/>
      <c r="C571" s="27"/>
      <c r="D571" s="27"/>
      <c r="E571" s="27"/>
      <c r="F571" s="27"/>
      <c r="G571" s="27"/>
      <c r="H571" s="27"/>
      <c r="I571" s="27"/>
      <c r="J571" s="34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spans="1:26" ht="13.5" customHeight="1" x14ac:dyDescent="0.2">
      <c r="A572" s="27"/>
      <c r="B572" s="27"/>
      <c r="C572" s="27"/>
      <c r="D572" s="27"/>
      <c r="E572" s="27"/>
      <c r="F572" s="27"/>
      <c r="G572" s="27"/>
      <c r="H572" s="27"/>
      <c r="I572" s="27"/>
      <c r="J572" s="34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spans="1:26" ht="13.5" customHeight="1" x14ac:dyDescent="0.2">
      <c r="A573" s="27"/>
      <c r="B573" s="27"/>
      <c r="C573" s="27"/>
      <c r="D573" s="27"/>
      <c r="E573" s="27"/>
      <c r="F573" s="27"/>
      <c r="G573" s="27"/>
      <c r="H573" s="27"/>
      <c r="I573" s="27"/>
      <c r="J573" s="34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spans="1:26" ht="13.5" customHeight="1" x14ac:dyDescent="0.2">
      <c r="A574" s="27"/>
      <c r="B574" s="27"/>
      <c r="C574" s="27"/>
      <c r="D574" s="27"/>
      <c r="E574" s="27"/>
      <c r="F574" s="27"/>
      <c r="G574" s="27"/>
      <c r="H574" s="27"/>
      <c r="I574" s="27"/>
      <c r="J574" s="34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spans="1:26" ht="13.5" customHeight="1" x14ac:dyDescent="0.2">
      <c r="A575" s="27"/>
      <c r="B575" s="27"/>
      <c r="C575" s="27"/>
      <c r="D575" s="27"/>
      <c r="E575" s="27"/>
      <c r="F575" s="27"/>
      <c r="G575" s="27"/>
      <c r="H575" s="27"/>
      <c r="I575" s="27"/>
      <c r="J575" s="34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spans="1:26" ht="13.5" customHeight="1" x14ac:dyDescent="0.2">
      <c r="A576" s="27"/>
      <c r="B576" s="27"/>
      <c r="C576" s="27"/>
      <c r="D576" s="27"/>
      <c r="E576" s="27"/>
      <c r="F576" s="27"/>
      <c r="G576" s="27"/>
      <c r="H576" s="27"/>
      <c r="I576" s="27"/>
      <c r="J576" s="34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spans="1:26" ht="13.5" customHeight="1" x14ac:dyDescent="0.2">
      <c r="A577" s="27"/>
      <c r="B577" s="27"/>
      <c r="C577" s="27"/>
      <c r="D577" s="27"/>
      <c r="E577" s="27"/>
      <c r="F577" s="27"/>
      <c r="G577" s="27"/>
      <c r="H577" s="27"/>
      <c r="I577" s="27"/>
      <c r="J577" s="34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spans="1:26" ht="13.5" customHeight="1" x14ac:dyDescent="0.2">
      <c r="A578" s="27"/>
      <c r="B578" s="27"/>
      <c r="C578" s="27"/>
      <c r="D578" s="27"/>
      <c r="E578" s="27"/>
      <c r="F578" s="27"/>
      <c r="G578" s="27"/>
      <c r="H578" s="27"/>
      <c r="I578" s="27"/>
      <c r="J578" s="34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spans="1:26" ht="13.5" customHeight="1" x14ac:dyDescent="0.2">
      <c r="A579" s="27"/>
      <c r="B579" s="27"/>
      <c r="C579" s="27"/>
      <c r="D579" s="27"/>
      <c r="E579" s="27"/>
      <c r="F579" s="27"/>
      <c r="G579" s="27"/>
      <c r="H579" s="27"/>
      <c r="I579" s="27"/>
      <c r="J579" s="34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spans="1:26" ht="13.5" customHeight="1" x14ac:dyDescent="0.2">
      <c r="A580" s="27"/>
      <c r="B580" s="27"/>
      <c r="C580" s="27"/>
      <c r="D580" s="27"/>
      <c r="E580" s="27"/>
      <c r="F580" s="27"/>
      <c r="G580" s="27"/>
      <c r="H580" s="27"/>
      <c r="I580" s="27"/>
      <c r="J580" s="34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spans="1:26" ht="13.5" customHeight="1" x14ac:dyDescent="0.2">
      <c r="A581" s="27"/>
      <c r="B581" s="27"/>
      <c r="C581" s="27"/>
      <c r="D581" s="27"/>
      <c r="E581" s="27"/>
      <c r="F581" s="27"/>
      <c r="G581" s="27"/>
      <c r="H581" s="27"/>
      <c r="I581" s="27"/>
      <c r="J581" s="34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spans="1:26" ht="13.5" customHeight="1" x14ac:dyDescent="0.2">
      <c r="A582" s="27"/>
      <c r="B582" s="27"/>
      <c r="C582" s="27"/>
      <c r="D582" s="27"/>
      <c r="E582" s="27"/>
      <c r="F582" s="27"/>
      <c r="G582" s="27"/>
      <c r="H582" s="27"/>
      <c r="I582" s="27"/>
      <c r="J582" s="34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spans="1:26" ht="13.5" customHeight="1" x14ac:dyDescent="0.2">
      <c r="A583" s="27"/>
      <c r="B583" s="27"/>
      <c r="C583" s="27"/>
      <c r="D583" s="27"/>
      <c r="E583" s="27"/>
      <c r="F583" s="27"/>
      <c r="G583" s="27"/>
      <c r="H583" s="27"/>
      <c r="I583" s="27"/>
      <c r="J583" s="34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spans="1:26" ht="13.5" customHeight="1" x14ac:dyDescent="0.2">
      <c r="A584" s="27"/>
      <c r="B584" s="27"/>
      <c r="C584" s="27"/>
      <c r="D584" s="27"/>
      <c r="E584" s="27"/>
      <c r="F584" s="27"/>
      <c r="G584" s="27"/>
      <c r="H584" s="27"/>
      <c r="I584" s="27"/>
      <c r="J584" s="34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spans="1:26" ht="13.5" customHeight="1" x14ac:dyDescent="0.2">
      <c r="A585" s="27"/>
      <c r="B585" s="27"/>
      <c r="C585" s="27"/>
      <c r="D585" s="27"/>
      <c r="E585" s="27"/>
      <c r="F585" s="27"/>
      <c r="G585" s="27"/>
      <c r="H585" s="27"/>
      <c r="I585" s="27"/>
      <c r="J585" s="34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spans="1:26" ht="13.5" customHeight="1" x14ac:dyDescent="0.2">
      <c r="A586" s="27"/>
      <c r="B586" s="27"/>
      <c r="C586" s="27"/>
      <c r="D586" s="27"/>
      <c r="E586" s="27"/>
      <c r="F586" s="27"/>
      <c r="G586" s="27"/>
      <c r="H586" s="27"/>
      <c r="I586" s="27"/>
      <c r="J586" s="34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spans="1:26" ht="13.5" customHeight="1" x14ac:dyDescent="0.2">
      <c r="A587" s="27"/>
      <c r="B587" s="27"/>
      <c r="C587" s="27"/>
      <c r="D587" s="27"/>
      <c r="E587" s="27"/>
      <c r="F587" s="27"/>
      <c r="G587" s="27"/>
      <c r="H587" s="27"/>
      <c r="I587" s="27"/>
      <c r="J587" s="34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spans="1:26" ht="13.5" customHeight="1" x14ac:dyDescent="0.2">
      <c r="A588" s="27"/>
      <c r="B588" s="27"/>
      <c r="C588" s="27"/>
      <c r="D588" s="27"/>
      <c r="E588" s="27"/>
      <c r="F588" s="27"/>
      <c r="G588" s="27"/>
      <c r="H588" s="27"/>
      <c r="I588" s="27"/>
      <c r="J588" s="34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spans="1:26" ht="13.5" customHeight="1" x14ac:dyDescent="0.2">
      <c r="A589" s="27"/>
      <c r="B589" s="27"/>
      <c r="C589" s="27"/>
      <c r="D589" s="27"/>
      <c r="E589" s="27"/>
      <c r="F589" s="27"/>
      <c r="G589" s="27"/>
      <c r="H589" s="27"/>
      <c r="I589" s="27"/>
      <c r="J589" s="34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spans="1:26" ht="13.5" customHeight="1" x14ac:dyDescent="0.2">
      <c r="A590" s="27"/>
      <c r="B590" s="27"/>
      <c r="C590" s="27"/>
      <c r="D590" s="27"/>
      <c r="E590" s="27"/>
      <c r="F590" s="27"/>
      <c r="G590" s="27"/>
      <c r="H590" s="27"/>
      <c r="I590" s="27"/>
      <c r="J590" s="34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spans="1:26" ht="13.5" customHeight="1" x14ac:dyDescent="0.2">
      <c r="A591" s="27"/>
      <c r="B591" s="27"/>
      <c r="C591" s="27"/>
      <c r="D591" s="27"/>
      <c r="E591" s="27"/>
      <c r="F591" s="27"/>
      <c r="G591" s="27"/>
      <c r="H591" s="27"/>
      <c r="I591" s="27"/>
      <c r="J591" s="34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spans="1:26" ht="13.5" customHeight="1" x14ac:dyDescent="0.2">
      <c r="A592" s="27"/>
      <c r="B592" s="27"/>
      <c r="C592" s="27"/>
      <c r="D592" s="27"/>
      <c r="E592" s="27"/>
      <c r="F592" s="27"/>
      <c r="G592" s="27"/>
      <c r="H592" s="27"/>
      <c r="I592" s="27"/>
      <c r="J592" s="34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spans="1:26" ht="13.5" customHeight="1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34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spans="1:26" ht="13.5" customHeight="1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34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spans="1:26" ht="13.5" customHeight="1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34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spans="1:26" ht="13.5" customHeight="1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34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spans="1:26" ht="13.5" customHeight="1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34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spans="1:26" ht="13.5" customHeight="1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34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spans="1:26" ht="13.5" customHeight="1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34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spans="1:26" ht="13.5" customHeight="1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34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spans="1:26" ht="13.5" customHeight="1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34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spans="1:26" ht="13.5" customHeight="1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34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spans="1:26" ht="13.5" customHeight="1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34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spans="1:26" ht="13.5" customHeight="1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34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spans="1:26" ht="13.5" customHeight="1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34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spans="1:26" ht="13.5" customHeight="1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34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spans="1:26" ht="13.5" customHeight="1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34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spans="1:26" ht="13.5" customHeight="1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34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spans="1:26" ht="13.5" customHeight="1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34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spans="1:26" ht="13.5" customHeight="1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34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spans="1:26" ht="13.5" customHeight="1" x14ac:dyDescent="0.2">
      <c r="A611" s="27"/>
      <c r="B611" s="27"/>
      <c r="C611" s="27"/>
      <c r="D611" s="27"/>
      <c r="E611" s="27"/>
      <c r="F611" s="27"/>
      <c r="G611" s="27"/>
      <c r="H611" s="27"/>
      <c r="I611" s="27"/>
      <c r="J611" s="34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spans="1:26" ht="13.5" customHeight="1" x14ac:dyDescent="0.2">
      <c r="A612" s="27"/>
      <c r="B612" s="27"/>
      <c r="C612" s="27"/>
      <c r="D612" s="27"/>
      <c r="E612" s="27"/>
      <c r="F612" s="27"/>
      <c r="G612" s="27"/>
      <c r="H612" s="27"/>
      <c r="I612" s="27"/>
      <c r="J612" s="34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spans="1:26" ht="13.5" customHeight="1" x14ac:dyDescent="0.2">
      <c r="A613" s="27"/>
      <c r="B613" s="27"/>
      <c r="C613" s="27"/>
      <c r="D613" s="27"/>
      <c r="E613" s="27"/>
      <c r="F613" s="27"/>
      <c r="G613" s="27"/>
      <c r="H613" s="27"/>
      <c r="I613" s="27"/>
      <c r="J613" s="34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spans="1:26" ht="13.5" customHeight="1" x14ac:dyDescent="0.2">
      <c r="A614" s="27"/>
      <c r="B614" s="27"/>
      <c r="C614" s="27"/>
      <c r="D614" s="27"/>
      <c r="E614" s="27"/>
      <c r="F614" s="27"/>
      <c r="G614" s="27"/>
      <c r="H614" s="27"/>
      <c r="I614" s="27"/>
      <c r="J614" s="34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spans="1:26" ht="13.5" customHeight="1" x14ac:dyDescent="0.2">
      <c r="A615" s="27"/>
      <c r="B615" s="27"/>
      <c r="C615" s="27"/>
      <c r="D615" s="27"/>
      <c r="E615" s="27"/>
      <c r="F615" s="27"/>
      <c r="G615" s="27"/>
      <c r="H615" s="27"/>
      <c r="I615" s="27"/>
      <c r="J615" s="34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spans="1:26" ht="13.5" customHeight="1" x14ac:dyDescent="0.2">
      <c r="A616" s="27"/>
      <c r="B616" s="27"/>
      <c r="C616" s="27"/>
      <c r="D616" s="27"/>
      <c r="E616" s="27"/>
      <c r="F616" s="27"/>
      <c r="G616" s="27"/>
      <c r="H616" s="27"/>
      <c r="I616" s="27"/>
      <c r="J616" s="34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spans="1:26" ht="13.5" customHeight="1" x14ac:dyDescent="0.2">
      <c r="A617" s="27"/>
      <c r="B617" s="27"/>
      <c r="C617" s="27"/>
      <c r="D617" s="27"/>
      <c r="E617" s="27"/>
      <c r="F617" s="27"/>
      <c r="G617" s="27"/>
      <c r="H617" s="27"/>
      <c r="I617" s="27"/>
      <c r="J617" s="34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spans="1:26" ht="13.5" customHeight="1" x14ac:dyDescent="0.2">
      <c r="A618" s="27"/>
      <c r="B618" s="27"/>
      <c r="C618" s="27"/>
      <c r="D618" s="27"/>
      <c r="E618" s="27"/>
      <c r="F618" s="27"/>
      <c r="G618" s="27"/>
      <c r="H618" s="27"/>
      <c r="I618" s="27"/>
      <c r="J618" s="34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spans="1:26" ht="13.5" customHeight="1" x14ac:dyDescent="0.2">
      <c r="A619" s="27"/>
      <c r="B619" s="27"/>
      <c r="C619" s="27"/>
      <c r="D619" s="27"/>
      <c r="E619" s="27"/>
      <c r="F619" s="27"/>
      <c r="G619" s="27"/>
      <c r="H619" s="27"/>
      <c r="I619" s="27"/>
      <c r="J619" s="34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spans="1:26" ht="13.5" customHeight="1" x14ac:dyDescent="0.2">
      <c r="A620" s="27"/>
      <c r="B620" s="27"/>
      <c r="C620" s="27"/>
      <c r="D620" s="27"/>
      <c r="E620" s="27"/>
      <c r="F620" s="27"/>
      <c r="G620" s="27"/>
      <c r="H620" s="27"/>
      <c r="I620" s="27"/>
      <c r="J620" s="34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spans="1:26" ht="13.5" customHeight="1" x14ac:dyDescent="0.2">
      <c r="A621" s="27"/>
      <c r="B621" s="27"/>
      <c r="C621" s="27"/>
      <c r="D621" s="27"/>
      <c r="E621" s="27"/>
      <c r="F621" s="27"/>
      <c r="G621" s="27"/>
      <c r="H621" s="27"/>
      <c r="I621" s="27"/>
      <c r="J621" s="34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spans="1:26" ht="13.5" customHeight="1" x14ac:dyDescent="0.2">
      <c r="A622" s="27"/>
      <c r="B622" s="27"/>
      <c r="C622" s="27"/>
      <c r="D622" s="27"/>
      <c r="E622" s="27"/>
      <c r="F622" s="27"/>
      <c r="G622" s="27"/>
      <c r="H622" s="27"/>
      <c r="I622" s="27"/>
      <c r="J622" s="34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spans="1:26" ht="13.5" customHeight="1" x14ac:dyDescent="0.2">
      <c r="A623" s="27"/>
      <c r="B623" s="27"/>
      <c r="C623" s="27"/>
      <c r="D623" s="27"/>
      <c r="E623" s="27"/>
      <c r="F623" s="27"/>
      <c r="G623" s="27"/>
      <c r="H623" s="27"/>
      <c r="I623" s="27"/>
      <c r="J623" s="34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spans="1:26" ht="13.5" customHeight="1" x14ac:dyDescent="0.2">
      <c r="A624" s="27"/>
      <c r="B624" s="27"/>
      <c r="C624" s="27"/>
      <c r="D624" s="27"/>
      <c r="E624" s="27"/>
      <c r="F624" s="27"/>
      <c r="G624" s="27"/>
      <c r="H624" s="27"/>
      <c r="I624" s="27"/>
      <c r="J624" s="34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spans="1:26" ht="13.5" customHeight="1" x14ac:dyDescent="0.2">
      <c r="A625" s="27"/>
      <c r="B625" s="27"/>
      <c r="C625" s="27"/>
      <c r="D625" s="27"/>
      <c r="E625" s="27"/>
      <c r="F625" s="27"/>
      <c r="G625" s="27"/>
      <c r="H625" s="27"/>
      <c r="I625" s="27"/>
      <c r="J625" s="34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spans="1:26" ht="13.5" customHeight="1" x14ac:dyDescent="0.2">
      <c r="A626" s="27"/>
      <c r="B626" s="27"/>
      <c r="C626" s="27"/>
      <c r="D626" s="27"/>
      <c r="E626" s="27"/>
      <c r="F626" s="27"/>
      <c r="G626" s="27"/>
      <c r="H626" s="27"/>
      <c r="I626" s="27"/>
      <c r="J626" s="34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spans="1:26" ht="13.5" customHeight="1" x14ac:dyDescent="0.2">
      <c r="A627" s="27"/>
      <c r="B627" s="27"/>
      <c r="C627" s="27"/>
      <c r="D627" s="27"/>
      <c r="E627" s="27"/>
      <c r="F627" s="27"/>
      <c r="G627" s="27"/>
      <c r="H627" s="27"/>
      <c r="I627" s="27"/>
      <c r="J627" s="34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spans="1:26" ht="13.5" customHeight="1" x14ac:dyDescent="0.2">
      <c r="A628" s="27"/>
      <c r="B628" s="27"/>
      <c r="C628" s="27"/>
      <c r="D628" s="27"/>
      <c r="E628" s="27"/>
      <c r="F628" s="27"/>
      <c r="G628" s="27"/>
      <c r="H628" s="27"/>
      <c r="I628" s="27"/>
      <c r="J628" s="34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spans="1:26" ht="13.5" customHeight="1" x14ac:dyDescent="0.2">
      <c r="A629" s="27"/>
      <c r="B629" s="27"/>
      <c r="C629" s="27"/>
      <c r="D629" s="27"/>
      <c r="E629" s="27"/>
      <c r="F629" s="27"/>
      <c r="G629" s="27"/>
      <c r="H629" s="27"/>
      <c r="I629" s="27"/>
      <c r="J629" s="34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spans="1:26" ht="13.5" customHeight="1" x14ac:dyDescent="0.2">
      <c r="A630" s="27"/>
      <c r="B630" s="27"/>
      <c r="C630" s="27"/>
      <c r="D630" s="27"/>
      <c r="E630" s="27"/>
      <c r="F630" s="27"/>
      <c r="G630" s="27"/>
      <c r="H630" s="27"/>
      <c r="I630" s="27"/>
      <c r="J630" s="34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spans="1:26" ht="13.5" customHeight="1" x14ac:dyDescent="0.2">
      <c r="A631" s="27"/>
      <c r="B631" s="27"/>
      <c r="C631" s="27"/>
      <c r="D631" s="27"/>
      <c r="E631" s="27"/>
      <c r="F631" s="27"/>
      <c r="G631" s="27"/>
      <c r="H631" s="27"/>
      <c r="I631" s="27"/>
      <c r="J631" s="34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spans="1:26" ht="13.5" customHeight="1" x14ac:dyDescent="0.2">
      <c r="A632" s="27"/>
      <c r="B632" s="27"/>
      <c r="C632" s="27"/>
      <c r="D632" s="27"/>
      <c r="E632" s="27"/>
      <c r="F632" s="27"/>
      <c r="G632" s="27"/>
      <c r="H632" s="27"/>
      <c r="I632" s="27"/>
      <c r="J632" s="34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spans="1:26" ht="13.5" customHeight="1" x14ac:dyDescent="0.2">
      <c r="A633" s="27"/>
      <c r="B633" s="27"/>
      <c r="C633" s="27"/>
      <c r="D633" s="27"/>
      <c r="E633" s="27"/>
      <c r="F633" s="27"/>
      <c r="G633" s="27"/>
      <c r="H633" s="27"/>
      <c r="I633" s="27"/>
      <c r="J633" s="34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spans="1:26" ht="13.5" customHeight="1" x14ac:dyDescent="0.2">
      <c r="A634" s="27"/>
      <c r="B634" s="27"/>
      <c r="C634" s="27"/>
      <c r="D634" s="27"/>
      <c r="E634" s="27"/>
      <c r="F634" s="27"/>
      <c r="G634" s="27"/>
      <c r="H634" s="27"/>
      <c r="I634" s="27"/>
      <c r="J634" s="34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spans="1:26" ht="13.5" customHeight="1" x14ac:dyDescent="0.2">
      <c r="A635" s="27"/>
      <c r="B635" s="27"/>
      <c r="C635" s="27"/>
      <c r="D635" s="27"/>
      <c r="E635" s="27"/>
      <c r="F635" s="27"/>
      <c r="G635" s="27"/>
      <c r="H635" s="27"/>
      <c r="I635" s="27"/>
      <c r="J635" s="34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spans="1:26" ht="13.5" customHeight="1" x14ac:dyDescent="0.2">
      <c r="A636" s="27"/>
      <c r="B636" s="27"/>
      <c r="C636" s="27"/>
      <c r="D636" s="27"/>
      <c r="E636" s="27"/>
      <c r="F636" s="27"/>
      <c r="G636" s="27"/>
      <c r="H636" s="27"/>
      <c r="I636" s="27"/>
      <c r="J636" s="34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spans="1:26" ht="13.5" customHeight="1" x14ac:dyDescent="0.2">
      <c r="A637" s="27"/>
      <c r="B637" s="27"/>
      <c r="C637" s="27"/>
      <c r="D637" s="27"/>
      <c r="E637" s="27"/>
      <c r="F637" s="27"/>
      <c r="G637" s="27"/>
      <c r="H637" s="27"/>
      <c r="I637" s="27"/>
      <c r="J637" s="34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spans="1:26" ht="13.5" customHeight="1" x14ac:dyDescent="0.2">
      <c r="A638" s="27"/>
      <c r="B638" s="27"/>
      <c r="C638" s="27"/>
      <c r="D638" s="27"/>
      <c r="E638" s="27"/>
      <c r="F638" s="27"/>
      <c r="G638" s="27"/>
      <c r="H638" s="27"/>
      <c r="I638" s="27"/>
      <c r="J638" s="34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spans="1:26" ht="13.5" customHeight="1" x14ac:dyDescent="0.2">
      <c r="A639" s="27"/>
      <c r="B639" s="27"/>
      <c r="C639" s="27"/>
      <c r="D639" s="27"/>
      <c r="E639" s="27"/>
      <c r="F639" s="27"/>
      <c r="G639" s="27"/>
      <c r="H639" s="27"/>
      <c r="I639" s="27"/>
      <c r="J639" s="34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spans="1:26" ht="13.5" customHeight="1" x14ac:dyDescent="0.2">
      <c r="A640" s="27"/>
      <c r="B640" s="27"/>
      <c r="C640" s="27"/>
      <c r="D640" s="27"/>
      <c r="E640" s="27"/>
      <c r="F640" s="27"/>
      <c r="G640" s="27"/>
      <c r="H640" s="27"/>
      <c r="I640" s="27"/>
      <c r="J640" s="34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spans="1:26" ht="13.5" customHeight="1" x14ac:dyDescent="0.2">
      <c r="A641" s="27"/>
      <c r="B641" s="27"/>
      <c r="C641" s="27"/>
      <c r="D641" s="27"/>
      <c r="E641" s="27"/>
      <c r="F641" s="27"/>
      <c r="G641" s="27"/>
      <c r="H641" s="27"/>
      <c r="I641" s="27"/>
      <c r="J641" s="34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spans="1:26" ht="13.5" customHeight="1" x14ac:dyDescent="0.2">
      <c r="A642" s="27"/>
      <c r="B642" s="27"/>
      <c r="C642" s="27"/>
      <c r="D642" s="27"/>
      <c r="E642" s="27"/>
      <c r="F642" s="27"/>
      <c r="G642" s="27"/>
      <c r="H642" s="27"/>
      <c r="I642" s="27"/>
      <c r="J642" s="34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spans="1:26" ht="13.5" customHeight="1" x14ac:dyDescent="0.2">
      <c r="A643" s="27"/>
      <c r="B643" s="27"/>
      <c r="C643" s="27"/>
      <c r="D643" s="27"/>
      <c r="E643" s="27"/>
      <c r="F643" s="27"/>
      <c r="G643" s="27"/>
      <c r="H643" s="27"/>
      <c r="I643" s="27"/>
      <c r="J643" s="34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spans="1:26" ht="13.5" customHeight="1" x14ac:dyDescent="0.2">
      <c r="A644" s="27"/>
      <c r="B644" s="27"/>
      <c r="C644" s="27"/>
      <c r="D644" s="27"/>
      <c r="E644" s="27"/>
      <c r="F644" s="27"/>
      <c r="G644" s="27"/>
      <c r="H644" s="27"/>
      <c r="I644" s="27"/>
      <c r="J644" s="34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spans="1:26" ht="13.5" customHeight="1" x14ac:dyDescent="0.2">
      <c r="A645" s="27"/>
      <c r="B645" s="27"/>
      <c r="C645" s="27"/>
      <c r="D645" s="27"/>
      <c r="E645" s="27"/>
      <c r="F645" s="27"/>
      <c r="G645" s="27"/>
      <c r="H645" s="27"/>
      <c r="I645" s="27"/>
      <c r="J645" s="34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spans="1:26" ht="13.5" customHeight="1" x14ac:dyDescent="0.2">
      <c r="A646" s="27"/>
      <c r="B646" s="27"/>
      <c r="C646" s="27"/>
      <c r="D646" s="27"/>
      <c r="E646" s="27"/>
      <c r="F646" s="27"/>
      <c r="G646" s="27"/>
      <c r="H646" s="27"/>
      <c r="I646" s="27"/>
      <c r="J646" s="34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spans="1:26" ht="13.5" customHeight="1" x14ac:dyDescent="0.2">
      <c r="A647" s="27"/>
      <c r="B647" s="27"/>
      <c r="C647" s="27"/>
      <c r="D647" s="27"/>
      <c r="E647" s="27"/>
      <c r="F647" s="27"/>
      <c r="G647" s="27"/>
      <c r="H647" s="27"/>
      <c r="I647" s="27"/>
      <c r="J647" s="34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spans="1:26" ht="13.5" customHeight="1" x14ac:dyDescent="0.2">
      <c r="A648" s="27"/>
      <c r="B648" s="27"/>
      <c r="C648" s="27"/>
      <c r="D648" s="27"/>
      <c r="E648" s="27"/>
      <c r="F648" s="27"/>
      <c r="G648" s="27"/>
      <c r="H648" s="27"/>
      <c r="I648" s="27"/>
      <c r="J648" s="34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spans="1:26" ht="13.5" customHeight="1" x14ac:dyDescent="0.2">
      <c r="A649" s="27"/>
      <c r="B649" s="27"/>
      <c r="C649" s="27"/>
      <c r="D649" s="27"/>
      <c r="E649" s="27"/>
      <c r="F649" s="27"/>
      <c r="G649" s="27"/>
      <c r="H649" s="27"/>
      <c r="I649" s="27"/>
      <c r="J649" s="34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spans="1:26" ht="13.5" customHeight="1" x14ac:dyDescent="0.2">
      <c r="A650" s="27"/>
      <c r="B650" s="27"/>
      <c r="C650" s="27"/>
      <c r="D650" s="27"/>
      <c r="E650" s="27"/>
      <c r="F650" s="27"/>
      <c r="G650" s="27"/>
      <c r="H650" s="27"/>
      <c r="I650" s="27"/>
      <c r="J650" s="34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spans="1:26" ht="13.5" customHeight="1" x14ac:dyDescent="0.2">
      <c r="A651" s="27"/>
      <c r="B651" s="27"/>
      <c r="C651" s="27"/>
      <c r="D651" s="27"/>
      <c r="E651" s="27"/>
      <c r="F651" s="27"/>
      <c r="G651" s="27"/>
      <c r="H651" s="27"/>
      <c r="I651" s="27"/>
      <c r="J651" s="34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spans="1:26" ht="13.5" customHeight="1" x14ac:dyDescent="0.2">
      <c r="A652" s="27"/>
      <c r="B652" s="27"/>
      <c r="C652" s="27"/>
      <c r="D652" s="27"/>
      <c r="E652" s="27"/>
      <c r="F652" s="27"/>
      <c r="G652" s="27"/>
      <c r="H652" s="27"/>
      <c r="I652" s="27"/>
      <c r="J652" s="34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spans="1:26" ht="13.5" customHeight="1" x14ac:dyDescent="0.2">
      <c r="A653" s="27"/>
      <c r="B653" s="27"/>
      <c r="C653" s="27"/>
      <c r="D653" s="27"/>
      <c r="E653" s="27"/>
      <c r="F653" s="27"/>
      <c r="G653" s="27"/>
      <c r="H653" s="27"/>
      <c r="I653" s="27"/>
      <c r="J653" s="34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spans="1:26" ht="13.5" customHeight="1" x14ac:dyDescent="0.2">
      <c r="A654" s="27"/>
      <c r="B654" s="27"/>
      <c r="C654" s="27"/>
      <c r="D654" s="27"/>
      <c r="E654" s="27"/>
      <c r="F654" s="27"/>
      <c r="G654" s="27"/>
      <c r="H654" s="27"/>
      <c r="I654" s="27"/>
      <c r="J654" s="34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spans="1:26" ht="13.5" customHeight="1" x14ac:dyDescent="0.2">
      <c r="A655" s="27"/>
      <c r="B655" s="27"/>
      <c r="C655" s="27"/>
      <c r="D655" s="27"/>
      <c r="E655" s="27"/>
      <c r="F655" s="27"/>
      <c r="G655" s="27"/>
      <c r="H655" s="27"/>
      <c r="I655" s="27"/>
      <c r="J655" s="34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spans="1:26" ht="13.5" customHeight="1" x14ac:dyDescent="0.2">
      <c r="A656" s="27"/>
      <c r="B656" s="27"/>
      <c r="C656" s="27"/>
      <c r="D656" s="27"/>
      <c r="E656" s="27"/>
      <c r="F656" s="27"/>
      <c r="G656" s="27"/>
      <c r="H656" s="27"/>
      <c r="I656" s="27"/>
      <c r="J656" s="34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spans="1:26" ht="13.5" customHeight="1" x14ac:dyDescent="0.2">
      <c r="A657" s="27"/>
      <c r="B657" s="27"/>
      <c r="C657" s="27"/>
      <c r="D657" s="27"/>
      <c r="E657" s="27"/>
      <c r="F657" s="27"/>
      <c r="G657" s="27"/>
      <c r="H657" s="27"/>
      <c r="I657" s="27"/>
      <c r="J657" s="34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spans="1:26" ht="13.5" customHeight="1" x14ac:dyDescent="0.2">
      <c r="A658" s="27"/>
      <c r="B658" s="27"/>
      <c r="C658" s="27"/>
      <c r="D658" s="27"/>
      <c r="E658" s="27"/>
      <c r="F658" s="27"/>
      <c r="G658" s="27"/>
      <c r="H658" s="27"/>
      <c r="I658" s="27"/>
      <c r="J658" s="34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spans="1:26" ht="13.5" customHeight="1" x14ac:dyDescent="0.2">
      <c r="A659" s="27"/>
      <c r="B659" s="27"/>
      <c r="C659" s="27"/>
      <c r="D659" s="27"/>
      <c r="E659" s="27"/>
      <c r="F659" s="27"/>
      <c r="G659" s="27"/>
      <c r="H659" s="27"/>
      <c r="I659" s="27"/>
      <c r="J659" s="34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spans="1:26" ht="13.5" customHeight="1" x14ac:dyDescent="0.2">
      <c r="A660" s="27"/>
      <c r="B660" s="27"/>
      <c r="C660" s="27"/>
      <c r="D660" s="27"/>
      <c r="E660" s="27"/>
      <c r="F660" s="27"/>
      <c r="G660" s="27"/>
      <c r="H660" s="27"/>
      <c r="I660" s="27"/>
      <c r="J660" s="34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spans="1:26" ht="13.5" customHeight="1" x14ac:dyDescent="0.2">
      <c r="A661" s="27"/>
      <c r="B661" s="27"/>
      <c r="C661" s="27"/>
      <c r="D661" s="27"/>
      <c r="E661" s="27"/>
      <c r="F661" s="27"/>
      <c r="G661" s="27"/>
      <c r="H661" s="27"/>
      <c r="I661" s="27"/>
      <c r="J661" s="34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spans="1:26" ht="13.5" customHeight="1" x14ac:dyDescent="0.2">
      <c r="A662" s="27"/>
      <c r="B662" s="27"/>
      <c r="C662" s="27"/>
      <c r="D662" s="27"/>
      <c r="E662" s="27"/>
      <c r="F662" s="27"/>
      <c r="G662" s="27"/>
      <c r="H662" s="27"/>
      <c r="I662" s="27"/>
      <c r="J662" s="34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spans="1:26" ht="13.5" customHeight="1" x14ac:dyDescent="0.2">
      <c r="A663" s="27"/>
      <c r="B663" s="27"/>
      <c r="C663" s="27"/>
      <c r="D663" s="27"/>
      <c r="E663" s="27"/>
      <c r="F663" s="27"/>
      <c r="G663" s="27"/>
      <c r="H663" s="27"/>
      <c r="I663" s="27"/>
      <c r="J663" s="34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spans="1:26" ht="13.5" customHeight="1" x14ac:dyDescent="0.2">
      <c r="A664" s="27"/>
      <c r="B664" s="27"/>
      <c r="C664" s="27"/>
      <c r="D664" s="27"/>
      <c r="E664" s="27"/>
      <c r="F664" s="27"/>
      <c r="G664" s="27"/>
      <c r="H664" s="27"/>
      <c r="I664" s="27"/>
      <c r="J664" s="34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spans="1:26" ht="13.5" customHeight="1" x14ac:dyDescent="0.2">
      <c r="A665" s="27"/>
      <c r="B665" s="27"/>
      <c r="C665" s="27"/>
      <c r="D665" s="27"/>
      <c r="E665" s="27"/>
      <c r="F665" s="27"/>
      <c r="G665" s="27"/>
      <c r="H665" s="27"/>
      <c r="I665" s="27"/>
      <c r="J665" s="34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spans="1:26" ht="13.5" customHeight="1" x14ac:dyDescent="0.2">
      <c r="A666" s="27"/>
      <c r="B666" s="27"/>
      <c r="C666" s="27"/>
      <c r="D666" s="27"/>
      <c r="E666" s="27"/>
      <c r="F666" s="27"/>
      <c r="G666" s="27"/>
      <c r="H666" s="27"/>
      <c r="I666" s="27"/>
      <c r="J666" s="34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spans="1:26" ht="13.5" customHeight="1" x14ac:dyDescent="0.2">
      <c r="A667" s="27"/>
      <c r="B667" s="27"/>
      <c r="C667" s="27"/>
      <c r="D667" s="27"/>
      <c r="E667" s="27"/>
      <c r="F667" s="27"/>
      <c r="G667" s="27"/>
      <c r="H667" s="27"/>
      <c r="I667" s="27"/>
      <c r="J667" s="34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spans="1:26" ht="13.5" customHeight="1" x14ac:dyDescent="0.2">
      <c r="A668" s="27"/>
      <c r="B668" s="27"/>
      <c r="C668" s="27"/>
      <c r="D668" s="27"/>
      <c r="E668" s="27"/>
      <c r="F668" s="27"/>
      <c r="G668" s="27"/>
      <c r="H668" s="27"/>
      <c r="I668" s="27"/>
      <c r="J668" s="34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spans="1:26" ht="13.5" customHeight="1" x14ac:dyDescent="0.2">
      <c r="A669" s="27"/>
      <c r="B669" s="27"/>
      <c r="C669" s="27"/>
      <c r="D669" s="27"/>
      <c r="E669" s="27"/>
      <c r="F669" s="27"/>
      <c r="G669" s="27"/>
      <c r="H669" s="27"/>
      <c r="I669" s="27"/>
      <c r="J669" s="34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spans="1:26" ht="13.5" customHeight="1" x14ac:dyDescent="0.2">
      <c r="A670" s="27"/>
      <c r="B670" s="27"/>
      <c r="C670" s="27"/>
      <c r="D670" s="27"/>
      <c r="E670" s="27"/>
      <c r="F670" s="27"/>
      <c r="G670" s="27"/>
      <c r="H670" s="27"/>
      <c r="I670" s="27"/>
      <c r="J670" s="34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spans="1:26" ht="13.5" customHeight="1" x14ac:dyDescent="0.2">
      <c r="A671" s="27"/>
      <c r="B671" s="27"/>
      <c r="C671" s="27"/>
      <c r="D671" s="27"/>
      <c r="E671" s="27"/>
      <c r="F671" s="27"/>
      <c r="G671" s="27"/>
      <c r="H671" s="27"/>
      <c r="I671" s="27"/>
      <c r="J671" s="34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spans="1:26" ht="13.5" customHeight="1" x14ac:dyDescent="0.2">
      <c r="A672" s="27"/>
      <c r="B672" s="27"/>
      <c r="C672" s="27"/>
      <c r="D672" s="27"/>
      <c r="E672" s="27"/>
      <c r="F672" s="27"/>
      <c r="G672" s="27"/>
      <c r="H672" s="27"/>
      <c r="I672" s="27"/>
      <c r="J672" s="34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spans="1:26" ht="13.5" customHeight="1" x14ac:dyDescent="0.2">
      <c r="A673" s="27"/>
      <c r="B673" s="27"/>
      <c r="C673" s="27"/>
      <c r="D673" s="27"/>
      <c r="E673" s="27"/>
      <c r="F673" s="27"/>
      <c r="G673" s="27"/>
      <c r="H673" s="27"/>
      <c r="I673" s="27"/>
      <c r="J673" s="34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spans="1:26" ht="13.5" customHeight="1" x14ac:dyDescent="0.2">
      <c r="A674" s="27"/>
      <c r="B674" s="27"/>
      <c r="C674" s="27"/>
      <c r="D674" s="27"/>
      <c r="E674" s="27"/>
      <c r="F674" s="27"/>
      <c r="G674" s="27"/>
      <c r="H674" s="27"/>
      <c r="I674" s="27"/>
      <c r="J674" s="34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spans="1:26" ht="13.5" customHeight="1" x14ac:dyDescent="0.2">
      <c r="A675" s="27"/>
      <c r="B675" s="27"/>
      <c r="C675" s="27"/>
      <c r="D675" s="27"/>
      <c r="E675" s="27"/>
      <c r="F675" s="27"/>
      <c r="G675" s="27"/>
      <c r="H675" s="27"/>
      <c r="I675" s="27"/>
      <c r="J675" s="34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spans="1:26" ht="13.5" customHeight="1" x14ac:dyDescent="0.2">
      <c r="A676" s="27"/>
      <c r="B676" s="27"/>
      <c r="C676" s="27"/>
      <c r="D676" s="27"/>
      <c r="E676" s="27"/>
      <c r="F676" s="27"/>
      <c r="G676" s="27"/>
      <c r="H676" s="27"/>
      <c r="I676" s="27"/>
      <c r="J676" s="34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spans="1:26" ht="13.5" customHeight="1" x14ac:dyDescent="0.2">
      <c r="A677" s="27"/>
      <c r="B677" s="27"/>
      <c r="C677" s="27"/>
      <c r="D677" s="27"/>
      <c r="E677" s="27"/>
      <c r="F677" s="27"/>
      <c r="G677" s="27"/>
      <c r="H677" s="27"/>
      <c r="I677" s="27"/>
      <c r="J677" s="34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spans="1:26" ht="13.5" customHeight="1" x14ac:dyDescent="0.2">
      <c r="A678" s="27"/>
      <c r="B678" s="27"/>
      <c r="C678" s="27"/>
      <c r="D678" s="27"/>
      <c r="E678" s="27"/>
      <c r="F678" s="27"/>
      <c r="G678" s="27"/>
      <c r="H678" s="27"/>
      <c r="I678" s="27"/>
      <c r="J678" s="34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spans="1:26" ht="13.5" customHeight="1" x14ac:dyDescent="0.2">
      <c r="A679" s="27"/>
      <c r="B679" s="27"/>
      <c r="C679" s="27"/>
      <c r="D679" s="27"/>
      <c r="E679" s="27"/>
      <c r="F679" s="27"/>
      <c r="G679" s="27"/>
      <c r="H679" s="27"/>
      <c r="I679" s="27"/>
      <c r="J679" s="34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spans="1:26" ht="13.5" customHeight="1" x14ac:dyDescent="0.2">
      <c r="A680" s="27"/>
      <c r="B680" s="27"/>
      <c r="C680" s="27"/>
      <c r="D680" s="27"/>
      <c r="E680" s="27"/>
      <c r="F680" s="27"/>
      <c r="G680" s="27"/>
      <c r="H680" s="27"/>
      <c r="I680" s="27"/>
      <c r="J680" s="34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spans="1:26" ht="13.5" customHeight="1" x14ac:dyDescent="0.2">
      <c r="A681" s="27"/>
      <c r="B681" s="27"/>
      <c r="C681" s="27"/>
      <c r="D681" s="27"/>
      <c r="E681" s="27"/>
      <c r="F681" s="27"/>
      <c r="G681" s="27"/>
      <c r="H681" s="27"/>
      <c r="I681" s="27"/>
      <c r="J681" s="34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spans="1:26" ht="13.5" customHeight="1" x14ac:dyDescent="0.2">
      <c r="A682" s="27"/>
      <c r="B682" s="27"/>
      <c r="C682" s="27"/>
      <c r="D682" s="27"/>
      <c r="E682" s="27"/>
      <c r="F682" s="27"/>
      <c r="G682" s="27"/>
      <c r="H682" s="27"/>
      <c r="I682" s="27"/>
      <c r="J682" s="34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spans="1:26" ht="13.5" customHeight="1" x14ac:dyDescent="0.2">
      <c r="A683" s="27"/>
      <c r="B683" s="27"/>
      <c r="C683" s="27"/>
      <c r="D683" s="27"/>
      <c r="E683" s="27"/>
      <c r="F683" s="27"/>
      <c r="G683" s="27"/>
      <c r="H683" s="27"/>
      <c r="I683" s="27"/>
      <c r="J683" s="34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spans="1:26" ht="13.5" customHeight="1" x14ac:dyDescent="0.2">
      <c r="A684" s="27"/>
      <c r="B684" s="27"/>
      <c r="C684" s="27"/>
      <c r="D684" s="27"/>
      <c r="E684" s="27"/>
      <c r="F684" s="27"/>
      <c r="G684" s="27"/>
      <c r="H684" s="27"/>
      <c r="I684" s="27"/>
      <c r="J684" s="34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spans="1:26" ht="13.5" customHeight="1" x14ac:dyDescent="0.2">
      <c r="A685" s="27"/>
      <c r="B685" s="27"/>
      <c r="C685" s="27"/>
      <c r="D685" s="27"/>
      <c r="E685" s="27"/>
      <c r="F685" s="27"/>
      <c r="G685" s="27"/>
      <c r="H685" s="27"/>
      <c r="I685" s="27"/>
      <c r="J685" s="34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spans="1:26" ht="13.5" customHeight="1" x14ac:dyDescent="0.2">
      <c r="A686" s="27"/>
      <c r="B686" s="27"/>
      <c r="C686" s="27"/>
      <c r="D686" s="27"/>
      <c r="E686" s="27"/>
      <c r="F686" s="27"/>
      <c r="G686" s="27"/>
      <c r="H686" s="27"/>
      <c r="I686" s="27"/>
      <c r="J686" s="34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spans="1:26" ht="13.5" customHeight="1" x14ac:dyDescent="0.2">
      <c r="A687" s="27"/>
      <c r="B687" s="27"/>
      <c r="C687" s="27"/>
      <c r="D687" s="27"/>
      <c r="E687" s="27"/>
      <c r="F687" s="27"/>
      <c r="G687" s="27"/>
      <c r="H687" s="27"/>
      <c r="I687" s="27"/>
      <c r="J687" s="34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spans="1:26" ht="13.5" customHeight="1" x14ac:dyDescent="0.2">
      <c r="A688" s="27"/>
      <c r="B688" s="27"/>
      <c r="C688" s="27"/>
      <c r="D688" s="27"/>
      <c r="E688" s="27"/>
      <c r="F688" s="27"/>
      <c r="G688" s="27"/>
      <c r="H688" s="27"/>
      <c r="I688" s="27"/>
      <c r="J688" s="34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spans="1:26" ht="13.5" customHeight="1" x14ac:dyDescent="0.2">
      <c r="A689" s="27"/>
      <c r="B689" s="27"/>
      <c r="C689" s="27"/>
      <c r="D689" s="27"/>
      <c r="E689" s="27"/>
      <c r="F689" s="27"/>
      <c r="G689" s="27"/>
      <c r="H689" s="27"/>
      <c r="I689" s="27"/>
      <c r="J689" s="34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spans="1:26" ht="13.5" customHeight="1" x14ac:dyDescent="0.2">
      <c r="A690" s="27"/>
      <c r="B690" s="27"/>
      <c r="C690" s="27"/>
      <c r="D690" s="27"/>
      <c r="E690" s="27"/>
      <c r="F690" s="27"/>
      <c r="G690" s="27"/>
      <c r="H690" s="27"/>
      <c r="I690" s="27"/>
      <c r="J690" s="34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spans="1:26" ht="13.5" customHeight="1" x14ac:dyDescent="0.2">
      <c r="A691" s="27"/>
      <c r="B691" s="27"/>
      <c r="C691" s="27"/>
      <c r="D691" s="27"/>
      <c r="E691" s="27"/>
      <c r="F691" s="27"/>
      <c r="G691" s="27"/>
      <c r="H691" s="27"/>
      <c r="I691" s="27"/>
      <c r="J691" s="34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spans="1:26" ht="13.5" customHeight="1" x14ac:dyDescent="0.2">
      <c r="A692" s="27"/>
      <c r="B692" s="27"/>
      <c r="C692" s="27"/>
      <c r="D692" s="27"/>
      <c r="E692" s="27"/>
      <c r="F692" s="27"/>
      <c r="G692" s="27"/>
      <c r="H692" s="27"/>
      <c r="I692" s="27"/>
      <c r="J692" s="34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spans="1:26" ht="13.5" customHeight="1" x14ac:dyDescent="0.2">
      <c r="A693" s="27"/>
      <c r="B693" s="27"/>
      <c r="C693" s="27"/>
      <c r="D693" s="27"/>
      <c r="E693" s="27"/>
      <c r="F693" s="27"/>
      <c r="G693" s="27"/>
      <c r="H693" s="27"/>
      <c r="I693" s="27"/>
      <c r="J693" s="34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spans="1:26" ht="13.5" customHeight="1" x14ac:dyDescent="0.2">
      <c r="A694" s="27"/>
      <c r="B694" s="27"/>
      <c r="C694" s="27"/>
      <c r="D694" s="27"/>
      <c r="E694" s="27"/>
      <c r="F694" s="27"/>
      <c r="G694" s="27"/>
      <c r="H694" s="27"/>
      <c r="I694" s="27"/>
      <c r="J694" s="34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spans="1:26" ht="13.5" customHeight="1" x14ac:dyDescent="0.2">
      <c r="A695" s="27"/>
      <c r="B695" s="27"/>
      <c r="C695" s="27"/>
      <c r="D695" s="27"/>
      <c r="E695" s="27"/>
      <c r="F695" s="27"/>
      <c r="G695" s="27"/>
      <c r="H695" s="27"/>
      <c r="I695" s="27"/>
      <c r="J695" s="34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spans="1:26" ht="13.5" customHeight="1" x14ac:dyDescent="0.2">
      <c r="A696" s="27"/>
      <c r="B696" s="27"/>
      <c r="C696" s="27"/>
      <c r="D696" s="27"/>
      <c r="E696" s="27"/>
      <c r="F696" s="27"/>
      <c r="G696" s="27"/>
      <c r="H696" s="27"/>
      <c r="I696" s="27"/>
      <c r="J696" s="34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spans="1:26" ht="13.5" customHeight="1" x14ac:dyDescent="0.2">
      <c r="A697" s="27"/>
      <c r="B697" s="27"/>
      <c r="C697" s="27"/>
      <c r="D697" s="27"/>
      <c r="E697" s="27"/>
      <c r="F697" s="27"/>
      <c r="G697" s="27"/>
      <c r="H697" s="27"/>
      <c r="I697" s="27"/>
      <c r="J697" s="34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spans="1:26" ht="13.5" customHeight="1" x14ac:dyDescent="0.2">
      <c r="A698" s="27"/>
      <c r="B698" s="27"/>
      <c r="C698" s="27"/>
      <c r="D698" s="27"/>
      <c r="E698" s="27"/>
      <c r="F698" s="27"/>
      <c r="G698" s="27"/>
      <c r="H698" s="27"/>
      <c r="I698" s="27"/>
      <c r="J698" s="34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spans="1:26" ht="13.5" customHeight="1" x14ac:dyDescent="0.2">
      <c r="A699" s="27"/>
      <c r="B699" s="27"/>
      <c r="C699" s="27"/>
      <c r="D699" s="27"/>
      <c r="E699" s="27"/>
      <c r="F699" s="27"/>
      <c r="G699" s="27"/>
      <c r="H699" s="27"/>
      <c r="I699" s="27"/>
      <c r="J699" s="34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spans="1:26" ht="13.5" customHeight="1" x14ac:dyDescent="0.2">
      <c r="A700" s="27"/>
      <c r="B700" s="27"/>
      <c r="C700" s="27"/>
      <c r="D700" s="27"/>
      <c r="E700" s="27"/>
      <c r="F700" s="27"/>
      <c r="G700" s="27"/>
      <c r="H700" s="27"/>
      <c r="I700" s="27"/>
      <c r="J700" s="34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spans="1:26" ht="13.5" customHeight="1" x14ac:dyDescent="0.2">
      <c r="A701" s="27"/>
      <c r="B701" s="27"/>
      <c r="C701" s="27"/>
      <c r="D701" s="27"/>
      <c r="E701" s="27"/>
      <c r="F701" s="27"/>
      <c r="G701" s="27"/>
      <c r="H701" s="27"/>
      <c r="I701" s="27"/>
      <c r="J701" s="34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spans="1:26" ht="13.5" customHeight="1" x14ac:dyDescent="0.2">
      <c r="A702" s="27"/>
      <c r="B702" s="27"/>
      <c r="C702" s="27"/>
      <c r="D702" s="27"/>
      <c r="E702" s="27"/>
      <c r="F702" s="27"/>
      <c r="G702" s="27"/>
      <c r="H702" s="27"/>
      <c r="I702" s="27"/>
      <c r="J702" s="34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spans="1:26" ht="13.5" customHeight="1" x14ac:dyDescent="0.2">
      <c r="A703" s="27"/>
      <c r="B703" s="27"/>
      <c r="C703" s="27"/>
      <c r="D703" s="27"/>
      <c r="E703" s="27"/>
      <c r="F703" s="27"/>
      <c r="G703" s="27"/>
      <c r="H703" s="27"/>
      <c r="I703" s="27"/>
      <c r="J703" s="34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spans="1:26" ht="13.5" customHeight="1" x14ac:dyDescent="0.2">
      <c r="A704" s="27"/>
      <c r="B704" s="27"/>
      <c r="C704" s="27"/>
      <c r="D704" s="27"/>
      <c r="E704" s="27"/>
      <c r="F704" s="27"/>
      <c r="G704" s="27"/>
      <c r="H704" s="27"/>
      <c r="I704" s="27"/>
      <c r="J704" s="34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spans="1:26" ht="13.5" customHeight="1" x14ac:dyDescent="0.2">
      <c r="A705" s="27"/>
      <c r="B705" s="27"/>
      <c r="C705" s="27"/>
      <c r="D705" s="27"/>
      <c r="E705" s="27"/>
      <c r="F705" s="27"/>
      <c r="G705" s="27"/>
      <c r="H705" s="27"/>
      <c r="I705" s="27"/>
      <c r="J705" s="34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spans="1:26" ht="13.5" customHeight="1" x14ac:dyDescent="0.2">
      <c r="A706" s="27"/>
      <c r="B706" s="27"/>
      <c r="C706" s="27"/>
      <c r="D706" s="27"/>
      <c r="E706" s="27"/>
      <c r="F706" s="27"/>
      <c r="G706" s="27"/>
      <c r="H706" s="27"/>
      <c r="I706" s="27"/>
      <c r="J706" s="34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spans="1:26" ht="13.5" customHeight="1" x14ac:dyDescent="0.2">
      <c r="A707" s="27"/>
      <c r="B707" s="27"/>
      <c r="C707" s="27"/>
      <c r="D707" s="27"/>
      <c r="E707" s="27"/>
      <c r="F707" s="27"/>
      <c r="G707" s="27"/>
      <c r="H707" s="27"/>
      <c r="I707" s="27"/>
      <c r="J707" s="34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spans="1:26" ht="13.5" customHeight="1" x14ac:dyDescent="0.2">
      <c r="A708" s="27"/>
      <c r="B708" s="27"/>
      <c r="C708" s="27"/>
      <c r="D708" s="27"/>
      <c r="E708" s="27"/>
      <c r="F708" s="27"/>
      <c r="G708" s="27"/>
      <c r="H708" s="27"/>
      <c r="I708" s="27"/>
      <c r="J708" s="34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spans="1:26" ht="13.5" customHeight="1" x14ac:dyDescent="0.2">
      <c r="A709" s="27"/>
      <c r="B709" s="27"/>
      <c r="C709" s="27"/>
      <c r="D709" s="27"/>
      <c r="E709" s="27"/>
      <c r="F709" s="27"/>
      <c r="G709" s="27"/>
      <c r="H709" s="27"/>
      <c r="I709" s="27"/>
      <c r="J709" s="34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spans="1:26" ht="13.5" customHeight="1" x14ac:dyDescent="0.2">
      <c r="A710" s="27"/>
      <c r="B710" s="27"/>
      <c r="C710" s="27"/>
      <c r="D710" s="27"/>
      <c r="E710" s="27"/>
      <c r="F710" s="27"/>
      <c r="G710" s="27"/>
      <c r="H710" s="27"/>
      <c r="I710" s="27"/>
      <c r="J710" s="34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spans="1:26" ht="13.5" customHeight="1" x14ac:dyDescent="0.2">
      <c r="A711" s="27"/>
      <c r="B711" s="27"/>
      <c r="C711" s="27"/>
      <c r="D711" s="27"/>
      <c r="E711" s="27"/>
      <c r="F711" s="27"/>
      <c r="G711" s="27"/>
      <c r="H711" s="27"/>
      <c r="I711" s="27"/>
      <c r="J711" s="34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spans="1:26" ht="13.5" customHeight="1" x14ac:dyDescent="0.2">
      <c r="A712" s="27"/>
      <c r="B712" s="27"/>
      <c r="C712" s="27"/>
      <c r="D712" s="27"/>
      <c r="E712" s="27"/>
      <c r="F712" s="27"/>
      <c r="G712" s="27"/>
      <c r="H712" s="27"/>
      <c r="I712" s="27"/>
      <c r="J712" s="34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spans="1:26" ht="13.5" customHeight="1" x14ac:dyDescent="0.2">
      <c r="A713" s="27"/>
      <c r="B713" s="27"/>
      <c r="C713" s="27"/>
      <c r="D713" s="27"/>
      <c r="E713" s="27"/>
      <c r="F713" s="27"/>
      <c r="G713" s="27"/>
      <c r="H713" s="27"/>
      <c r="I713" s="27"/>
      <c r="J713" s="34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spans="1:26" ht="13.5" customHeight="1" x14ac:dyDescent="0.2">
      <c r="A714" s="27"/>
      <c r="B714" s="27"/>
      <c r="C714" s="27"/>
      <c r="D714" s="27"/>
      <c r="E714" s="27"/>
      <c r="F714" s="27"/>
      <c r="G714" s="27"/>
      <c r="H714" s="27"/>
      <c r="I714" s="27"/>
      <c r="J714" s="34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spans="1:26" ht="13.5" customHeight="1" x14ac:dyDescent="0.2">
      <c r="A715" s="27"/>
      <c r="B715" s="27"/>
      <c r="C715" s="27"/>
      <c r="D715" s="27"/>
      <c r="E715" s="27"/>
      <c r="F715" s="27"/>
      <c r="G715" s="27"/>
      <c r="H715" s="27"/>
      <c r="I715" s="27"/>
      <c r="J715" s="34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spans="1:26" ht="13.5" customHeight="1" x14ac:dyDescent="0.2">
      <c r="A716" s="27"/>
      <c r="B716" s="27"/>
      <c r="C716" s="27"/>
      <c r="D716" s="27"/>
      <c r="E716" s="27"/>
      <c r="F716" s="27"/>
      <c r="G716" s="27"/>
      <c r="H716" s="27"/>
      <c r="I716" s="27"/>
      <c r="J716" s="34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spans="1:26" ht="13.5" customHeight="1" x14ac:dyDescent="0.2">
      <c r="A717" s="27"/>
      <c r="B717" s="27"/>
      <c r="C717" s="27"/>
      <c r="D717" s="27"/>
      <c r="E717" s="27"/>
      <c r="F717" s="27"/>
      <c r="G717" s="27"/>
      <c r="H717" s="27"/>
      <c r="I717" s="27"/>
      <c r="J717" s="34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spans="1:26" ht="13.5" customHeight="1" x14ac:dyDescent="0.2">
      <c r="A718" s="27"/>
      <c r="B718" s="27"/>
      <c r="C718" s="27"/>
      <c r="D718" s="27"/>
      <c r="E718" s="27"/>
      <c r="F718" s="27"/>
      <c r="G718" s="27"/>
      <c r="H718" s="27"/>
      <c r="I718" s="27"/>
      <c r="J718" s="34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spans="1:26" ht="13.5" customHeight="1" x14ac:dyDescent="0.2">
      <c r="A719" s="27"/>
      <c r="B719" s="27"/>
      <c r="C719" s="27"/>
      <c r="D719" s="27"/>
      <c r="E719" s="27"/>
      <c r="F719" s="27"/>
      <c r="G719" s="27"/>
      <c r="H719" s="27"/>
      <c r="I719" s="27"/>
      <c r="J719" s="34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spans="1:26" ht="13.5" customHeight="1" x14ac:dyDescent="0.2">
      <c r="A720" s="27"/>
      <c r="B720" s="27"/>
      <c r="C720" s="27"/>
      <c r="D720" s="27"/>
      <c r="E720" s="27"/>
      <c r="F720" s="27"/>
      <c r="G720" s="27"/>
      <c r="H720" s="27"/>
      <c r="I720" s="27"/>
      <c r="J720" s="34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spans="1:26" ht="13.5" customHeight="1" x14ac:dyDescent="0.2">
      <c r="A721" s="27"/>
      <c r="B721" s="27"/>
      <c r="C721" s="27"/>
      <c r="D721" s="27"/>
      <c r="E721" s="27"/>
      <c r="F721" s="27"/>
      <c r="G721" s="27"/>
      <c r="H721" s="27"/>
      <c r="I721" s="27"/>
      <c r="J721" s="34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spans="1:26" ht="13.5" customHeight="1" x14ac:dyDescent="0.2">
      <c r="A722" s="27"/>
      <c r="B722" s="27"/>
      <c r="C722" s="27"/>
      <c r="D722" s="27"/>
      <c r="E722" s="27"/>
      <c r="F722" s="27"/>
      <c r="G722" s="27"/>
      <c r="H722" s="27"/>
      <c r="I722" s="27"/>
      <c r="J722" s="34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spans="1:26" ht="13.5" customHeight="1" x14ac:dyDescent="0.2">
      <c r="A723" s="27"/>
      <c r="B723" s="27"/>
      <c r="C723" s="27"/>
      <c r="D723" s="27"/>
      <c r="E723" s="27"/>
      <c r="F723" s="27"/>
      <c r="G723" s="27"/>
      <c r="H723" s="27"/>
      <c r="I723" s="27"/>
      <c r="J723" s="34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spans="1:26" ht="13.5" customHeight="1" x14ac:dyDescent="0.2">
      <c r="A724" s="27"/>
      <c r="B724" s="27"/>
      <c r="C724" s="27"/>
      <c r="D724" s="27"/>
      <c r="E724" s="27"/>
      <c r="F724" s="27"/>
      <c r="G724" s="27"/>
      <c r="H724" s="27"/>
      <c r="I724" s="27"/>
      <c r="J724" s="34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spans="1:26" ht="13.5" customHeight="1" x14ac:dyDescent="0.2">
      <c r="A725" s="27"/>
      <c r="B725" s="27"/>
      <c r="C725" s="27"/>
      <c r="D725" s="27"/>
      <c r="E725" s="27"/>
      <c r="F725" s="27"/>
      <c r="G725" s="27"/>
      <c r="H725" s="27"/>
      <c r="I725" s="27"/>
      <c r="J725" s="34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spans="1:26" ht="13.5" customHeight="1" x14ac:dyDescent="0.2">
      <c r="A726" s="27"/>
      <c r="B726" s="27"/>
      <c r="C726" s="27"/>
      <c r="D726" s="27"/>
      <c r="E726" s="27"/>
      <c r="F726" s="27"/>
      <c r="G726" s="27"/>
      <c r="H726" s="27"/>
      <c r="I726" s="27"/>
      <c r="J726" s="34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spans="1:26" ht="13.5" customHeight="1" x14ac:dyDescent="0.2">
      <c r="A727" s="27"/>
      <c r="B727" s="27"/>
      <c r="C727" s="27"/>
      <c r="D727" s="27"/>
      <c r="E727" s="27"/>
      <c r="F727" s="27"/>
      <c r="G727" s="27"/>
      <c r="H727" s="27"/>
      <c r="I727" s="27"/>
      <c r="J727" s="34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spans="1:26" ht="13.5" customHeight="1" x14ac:dyDescent="0.2">
      <c r="A728" s="27"/>
      <c r="B728" s="27"/>
      <c r="C728" s="27"/>
      <c r="D728" s="27"/>
      <c r="E728" s="27"/>
      <c r="F728" s="27"/>
      <c r="G728" s="27"/>
      <c r="H728" s="27"/>
      <c r="I728" s="27"/>
      <c r="J728" s="34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spans="1:26" ht="13.5" customHeight="1" x14ac:dyDescent="0.2">
      <c r="A729" s="27"/>
      <c r="B729" s="27"/>
      <c r="C729" s="27"/>
      <c r="D729" s="27"/>
      <c r="E729" s="27"/>
      <c r="F729" s="27"/>
      <c r="G729" s="27"/>
      <c r="H729" s="27"/>
      <c r="I729" s="27"/>
      <c r="J729" s="34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spans="1:26" ht="13.5" customHeight="1" x14ac:dyDescent="0.2">
      <c r="A730" s="27"/>
      <c r="B730" s="27"/>
      <c r="C730" s="27"/>
      <c r="D730" s="27"/>
      <c r="E730" s="27"/>
      <c r="F730" s="27"/>
      <c r="G730" s="27"/>
      <c r="H730" s="27"/>
      <c r="I730" s="27"/>
      <c r="J730" s="34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spans="1:26" ht="13.5" customHeight="1" x14ac:dyDescent="0.2">
      <c r="A731" s="27"/>
      <c r="B731" s="27"/>
      <c r="C731" s="27"/>
      <c r="D731" s="27"/>
      <c r="E731" s="27"/>
      <c r="F731" s="27"/>
      <c r="G731" s="27"/>
      <c r="H731" s="27"/>
      <c r="I731" s="27"/>
      <c r="J731" s="34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spans="1:26" ht="13.5" customHeight="1" x14ac:dyDescent="0.2">
      <c r="A732" s="27"/>
      <c r="B732" s="27"/>
      <c r="C732" s="27"/>
      <c r="D732" s="27"/>
      <c r="E732" s="27"/>
      <c r="F732" s="27"/>
      <c r="G732" s="27"/>
      <c r="H732" s="27"/>
      <c r="I732" s="27"/>
      <c r="J732" s="34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spans="1:26" ht="13.5" customHeight="1" x14ac:dyDescent="0.2">
      <c r="A733" s="27"/>
      <c r="B733" s="27"/>
      <c r="C733" s="27"/>
      <c r="D733" s="27"/>
      <c r="E733" s="27"/>
      <c r="F733" s="27"/>
      <c r="G733" s="27"/>
      <c r="H733" s="27"/>
      <c r="I733" s="27"/>
      <c r="J733" s="34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spans="1:26" ht="13.5" customHeight="1" x14ac:dyDescent="0.2">
      <c r="A734" s="27"/>
      <c r="B734" s="27"/>
      <c r="C734" s="27"/>
      <c r="D734" s="27"/>
      <c r="E734" s="27"/>
      <c r="F734" s="27"/>
      <c r="G734" s="27"/>
      <c r="H734" s="27"/>
      <c r="I734" s="27"/>
      <c r="J734" s="34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spans="1:26" ht="13.5" customHeight="1" x14ac:dyDescent="0.2">
      <c r="A735" s="27"/>
      <c r="B735" s="27"/>
      <c r="C735" s="27"/>
      <c r="D735" s="27"/>
      <c r="E735" s="27"/>
      <c r="F735" s="27"/>
      <c r="G735" s="27"/>
      <c r="H735" s="27"/>
      <c r="I735" s="27"/>
      <c r="J735" s="34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spans="1:26" ht="13.5" customHeight="1" x14ac:dyDescent="0.2">
      <c r="A736" s="27"/>
      <c r="B736" s="27"/>
      <c r="C736" s="27"/>
      <c r="D736" s="27"/>
      <c r="E736" s="27"/>
      <c r="F736" s="27"/>
      <c r="G736" s="27"/>
      <c r="H736" s="27"/>
      <c r="I736" s="27"/>
      <c r="J736" s="34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spans="1:26" ht="13.5" customHeight="1" x14ac:dyDescent="0.2">
      <c r="A737" s="27"/>
      <c r="B737" s="27"/>
      <c r="C737" s="27"/>
      <c r="D737" s="27"/>
      <c r="E737" s="27"/>
      <c r="F737" s="27"/>
      <c r="G737" s="27"/>
      <c r="H737" s="27"/>
      <c r="I737" s="27"/>
      <c r="J737" s="34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spans="1:26" ht="13.5" customHeight="1" x14ac:dyDescent="0.2">
      <c r="A738" s="27"/>
      <c r="B738" s="27"/>
      <c r="C738" s="27"/>
      <c r="D738" s="27"/>
      <c r="E738" s="27"/>
      <c r="F738" s="27"/>
      <c r="G738" s="27"/>
      <c r="H738" s="27"/>
      <c r="I738" s="27"/>
      <c r="J738" s="34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spans="1:26" ht="13.5" customHeight="1" x14ac:dyDescent="0.2">
      <c r="A739" s="27"/>
      <c r="B739" s="27"/>
      <c r="C739" s="27"/>
      <c r="D739" s="27"/>
      <c r="E739" s="27"/>
      <c r="F739" s="27"/>
      <c r="G739" s="27"/>
      <c r="H739" s="27"/>
      <c r="I739" s="27"/>
      <c r="J739" s="34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spans="1:26" ht="13.5" customHeight="1" x14ac:dyDescent="0.2">
      <c r="A740" s="27"/>
      <c r="B740" s="27"/>
      <c r="C740" s="27"/>
      <c r="D740" s="27"/>
      <c r="E740" s="27"/>
      <c r="F740" s="27"/>
      <c r="G740" s="27"/>
      <c r="H740" s="27"/>
      <c r="I740" s="27"/>
      <c r="J740" s="34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spans="1:26" ht="13.5" customHeight="1" x14ac:dyDescent="0.2">
      <c r="A741" s="27"/>
      <c r="B741" s="27"/>
      <c r="C741" s="27"/>
      <c r="D741" s="27"/>
      <c r="E741" s="27"/>
      <c r="F741" s="27"/>
      <c r="G741" s="27"/>
      <c r="H741" s="27"/>
      <c r="I741" s="27"/>
      <c r="J741" s="34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spans="1:26" ht="13.5" customHeight="1" x14ac:dyDescent="0.2">
      <c r="A742" s="27"/>
      <c r="B742" s="27"/>
      <c r="C742" s="27"/>
      <c r="D742" s="27"/>
      <c r="E742" s="27"/>
      <c r="F742" s="27"/>
      <c r="G742" s="27"/>
      <c r="H742" s="27"/>
      <c r="I742" s="27"/>
      <c r="J742" s="34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spans="1:26" ht="13.5" customHeight="1" x14ac:dyDescent="0.2">
      <c r="A743" s="27"/>
      <c r="B743" s="27"/>
      <c r="C743" s="27"/>
      <c r="D743" s="27"/>
      <c r="E743" s="27"/>
      <c r="F743" s="27"/>
      <c r="G743" s="27"/>
      <c r="H743" s="27"/>
      <c r="I743" s="27"/>
      <c r="J743" s="34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spans="1:26" ht="13.5" customHeight="1" x14ac:dyDescent="0.2">
      <c r="A744" s="27"/>
      <c r="B744" s="27"/>
      <c r="C744" s="27"/>
      <c r="D744" s="27"/>
      <c r="E744" s="27"/>
      <c r="F744" s="27"/>
      <c r="G744" s="27"/>
      <c r="H744" s="27"/>
      <c r="I744" s="27"/>
      <c r="J744" s="34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spans="1:26" ht="13.5" customHeight="1" x14ac:dyDescent="0.2">
      <c r="A745" s="27"/>
      <c r="B745" s="27"/>
      <c r="C745" s="27"/>
      <c r="D745" s="27"/>
      <c r="E745" s="27"/>
      <c r="F745" s="27"/>
      <c r="G745" s="27"/>
      <c r="H745" s="27"/>
      <c r="I745" s="27"/>
      <c r="J745" s="34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spans="1:26" ht="13.5" customHeight="1" x14ac:dyDescent="0.2">
      <c r="A746" s="27"/>
      <c r="B746" s="27"/>
      <c r="C746" s="27"/>
      <c r="D746" s="27"/>
      <c r="E746" s="27"/>
      <c r="F746" s="27"/>
      <c r="G746" s="27"/>
      <c r="H746" s="27"/>
      <c r="I746" s="27"/>
      <c r="J746" s="34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spans="1:26" ht="13.5" customHeight="1" x14ac:dyDescent="0.2">
      <c r="A747" s="27"/>
      <c r="B747" s="27"/>
      <c r="C747" s="27"/>
      <c r="D747" s="27"/>
      <c r="E747" s="27"/>
      <c r="F747" s="27"/>
      <c r="G747" s="27"/>
      <c r="H747" s="27"/>
      <c r="I747" s="27"/>
      <c r="J747" s="34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spans="1:26" ht="13.5" customHeight="1" x14ac:dyDescent="0.2">
      <c r="A748" s="27"/>
      <c r="B748" s="27"/>
      <c r="C748" s="27"/>
      <c r="D748" s="27"/>
      <c r="E748" s="27"/>
      <c r="F748" s="27"/>
      <c r="G748" s="27"/>
      <c r="H748" s="27"/>
      <c r="I748" s="27"/>
      <c r="J748" s="34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spans="1:26" ht="13.5" customHeight="1" x14ac:dyDescent="0.2">
      <c r="A749" s="27"/>
      <c r="B749" s="27"/>
      <c r="C749" s="27"/>
      <c r="D749" s="27"/>
      <c r="E749" s="27"/>
      <c r="F749" s="27"/>
      <c r="G749" s="27"/>
      <c r="H749" s="27"/>
      <c r="I749" s="27"/>
      <c r="J749" s="34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spans="1:26" ht="13.5" customHeight="1" x14ac:dyDescent="0.2">
      <c r="A750" s="27"/>
      <c r="B750" s="27"/>
      <c r="C750" s="27"/>
      <c r="D750" s="27"/>
      <c r="E750" s="27"/>
      <c r="F750" s="27"/>
      <c r="G750" s="27"/>
      <c r="H750" s="27"/>
      <c r="I750" s="27"/>
      <c r="J750" s="34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spans="1:26" ht="13.5" customHeight="1" x14ac:dyDescent="0.2">
      <c r="A751" s="27"/>
      <c r="B751" s="27"/>
      <c r="C751" s="27"/>
      <c r="D751" s="27"/>
      <c r="E751" s="27"/>
      <c r="F751" s="27"/>
      <c r="G751" s="27"/>
      <c r="H751" s="27"/>
      <c r="I751" s="27"/>
      <c r="J751" s="34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spans="1:26" ht="13.5" customHeight="1" x14ac:dyDescent="0.2">
      <c r="A752" s="27"/>
      <c r="B752" s="27"/>
      <c r="C752" s="27"/>
      <c r="D752" s="27"/>
      <c r="E752" s="27"/>
      <c r="F752" s="27"/>
      <c r="G752" s="27"/>
      <c r="H752" s="27"/>
      <c r="I752" s="27"/>
      <c r="J752" s="34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spans="1:26" ht="13.5" customHeight="1" x14ac:dyDescent="0.2">
      <c r="A753" s="27"/>
      <c r="B753" s="27"/>
      <c r="C753" s="27"/>
      <c r="D753" s="27"/>
      <c r="E753" s="27"/>
      <c r="F753" s="27"/>
      <c r="G753" s="27"/>
      <c r="H753" s="27"/>
      <c r="I753" s="27"/>
      <c r="J753" s="34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spans="1:26" ht="13.5" customHeight="1" x14ac:dyDescent="0.2">
      <c r="A754" s="27"/>
      <c r="B754" s="27"/>
      <c r="C754" s="27"/>
      <c r="D754" s="27"/>
      <c r="E754" s="27"/>
      <c r="F754" s="27"/>
      <c r="G754" s="27"/>
      <c r="H754" s="27"/>
      <c r="I754" s="27"/>
      <c r="J754" s="34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spans="1:26" ht="13.5" customHeight="1" x14ac:dyDescent="0.2">
      <c r="A755" s="27"/>
      <c r="B755" s="27"/>
      <c r="C755" s="27"/>
      <c r="D755" s="27"/>
      <c r="E755" s="27"/>
      <c r="F755" s="27"/>
      <c r="G755" s="27"/>
      <c r="H755" s="27"/>
      <c r="I755" s="27"/>
      <c r="J755" s="34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spans="1:26" ht="13.5" customHeight="1" x14ac:dyDescent="0.2">
      <c r="A756" s="27"/>
      <c r="B756" s="27"/>
      <c r="C756" s="27"/>
      <c r="D756" s="27"/>
      <c r="E756" s="27"/>
      <c r="F756" s="27"/>
      <c r="G756" s="27"/>
      <c r="H756" s="27"/>
      <c r="I756" s="27"/>
      <c r="J756" s="34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spans="1:26" ht="13.5" customHeight="1" x14ac:dyDescent="0.2">
      <c r="A757" s="27"/>
      <c r="B757" s="27"/>
      <c r="C757" s="27"/>
      <c r="D757" s="27"/>
      <c r="E757" s="27"/>
      <c r="F757" s="27"/>
      <c r="G757" s="27"/>
      <c r="H757" s="27"/>
      <c r="I757" s="27"/>
      <c r="J757" s="34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spans="1:26" ht="13.5" customHeight="1" x14ac:dyDescent="0.2">
      <c r="A758" s="27"/>
      <c r="B758" s="27"/>
      <c r="C758" s="27"/>
      <c r="D758" s="27"/>
      <c r="E758" s="27"/>
      <c r="F758" s="27"/>
      <c r="G758" s="27"/>
      <c r="H758" s="27"/>
      <c r="I758" s="27"/>
      <c r="J758" s="34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spans="1:26" ht="13.5" customHeight="1" x14ac:dyDescent="0.2">
      <c r="A759" s="27"/>
      <c r="B759" s="27"/>
      <c r="C759" s="27"/>
      <c r="D759" s="27"/>
      <c r="E759" s="27"/>
      <c r="F759" s="27"/>
      <c r="G759" s="27"/>
      <c r="H759" s="27"/>
      <c r="I759" s="27"/>
      <c r="J759" s="34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spans="1:26" ht="13.5" customHeight="1" x14ac:dyDescent="0.2">
      <c r="A760" s="27"/>
      <c r="B760" s="27"/>
      <c r="C760" s="27"/>
      <c r="D760" s="27"/>
      <c r="E760" s="27"/>
      <c r="F760" s="27"/>
      <c r="G760" s="27"/>
      <c r="H760" s="27"/>
      <c r="I760" s="27"/>
      <c r="J760" s="34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spans="1:26" ht="13.5" customHeight="1" x14ac:dyDescent="0.2">
      <c r="A761" s="27"/>
      <c r="B761" s="27"/>
      <c r="C761" s="27"/>
      <c r="D761" s="27"/>
      <c r="E761" s="27"/>
      <c r="F761" s="27"/>
      <c r="G761" s="27"/>
      <c r="H761" s="27"/>
      <c r="I761" s="27"/>
      <c r="J761" s="34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spans="1:26" ht="13.5" customHeight="1" x14ac:dyDescent="0.2">
      <c r="A762" s="27"/>
      <c r="B762" s="27"/>
      <c r="C762" s="27"/>
      <c r="D762" s="27"/>
      <c r="E762" s="27"/>
      <c r="F762" s="27"/>
      <c r="G762" s="27"/>
      <c r="H762" s="27"/>
      <c r="I762" s="27"/>
      <c r="J762" s="34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spans="1:26" ht="13.5" customHeight="1" x14ac:dyDescent="0.2">
      <c r="A763" s="27"/>
      <c r="B763" s="27"/>
      <c r="C763" s="27"/>
      <c r="D763" s="27"/>
      <c r="E763" s="27"/>
      <c r="F763" s="27"/>
      <c r="G763" s="27"/>
      <c r="H763" s="27"/>
      <c r="I763" s="27"/>
      <c r="J763" s="34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spans="1:26" ht="13.5" customHeight="1" x14ac:dyDescent="0.2">
      <c r="A764" s="27"/>
      <c r="B764" s="27"/>
      <c r="C764" s="27"/>
      <c r="D764" s="27"/>
      <c r="E764" s="27"/>
      <c r="F764" s="27"/>
      <c r="G764" s="27"/>
      <c r="H764" s="27"/>
      <c r="I764" s="27"/>
      <c r="J764" s="34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spans="1:26" ht="13.5" customHeight="1" x14ac:dyDescent="0.2">
      <c r="A765" s="27"/>
      <c r="B765" s="27"/>
      <c r="C765" s="27"/>
      <c r="D765" s="27"/>
      <c r="E765" s="27"/>
      <c r="F765" s="27"/>
      <c r="G765" s="27"/>
      <c r="H765" s="27"/>
      <c r="I765" s="27"/>
      <c r="J765" s="34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spans="1:26" ht="13.5" customHeight="1" x14ac:dyDescent="0.2">
      <c r="A766" s="27"/>
      <c r="B766" s="27"/>
      <c r="C766" s="27"/>
      <c r="D766" s="27"/>
      <c r="E766" s="27"/>
      <c r="F766" s="27"/>
      <c r="G766" s="27"/>
      <c r="H766" s="27"/>
      <c r="I766" s="27"/>
      <c r="J766" s="34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spans="1:26" ht="13.5" customHeight="1" x14ac:dyDescent="0.2">
      <c r="A767" s="27"/>
      <c r="B767" s="27"/>
      <c r="C767" s="27"/>
      <c r="D767" s="27"/>
      <c r="E767" s="27"/>
      <c r="F767" s="27"/>
      <c r="G767" s="27"/>
      <c r="H767" s="27"/>
      <c r="I767" s="27"/>
      <c r="J767" s="34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spans="1:26" ht="13.5" customHeight="1" x14ac:dyDescent="0.2">
      <c r="A768" s="27"/>
      <c r="B768" s="27"/>
      <c r="C768" s="27"/>
      <c r="D768" s="27"/>
      <c r="E768" s="27"/>
      <c r="F768" s="27"/>
      <c r="G768" s="27"/>
      <c r="H768" s="27"/>
      <c r="I768" s="27"/>
      <c r="J768" s="34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spans="1:26" ht="13.5" customHeight="1" x14ac:dyDescent="0.2">
      <c r="A769" s="27"/>
      <c r="B769" s="27"/>
      <c r="C769" s="27"/>
      <c r="D769" s="27"/>
      <c r="E769" s="27"/>
      <c r="F769" s="27"/>
      <c r="G769" s="27"/>
      <c r="H769" s="27"/>
      <c r="I769" s="27"/>
      <c r="J769" s="34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spans="1:26" ht="13.5" customHeight="1" x14ac:dyDescent="0.2">
      <c r="A770" s="27"/>
      <c r="B770" s="27"/>
      <c r="C770" s="27"/>
      <c r="D770" s="27"/>
      <c r="E770" s="27"/>
      <c r="F770" s="27"/>
      <c r="G770" s="27"/>
      <c r="H770" s="27"/>
      <c r="I770" s="27"/>
      <c r="J770" s="34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spans="1:26" ht="13.5" customHeight="1" x14ac:dyDescent="0.2">
      <c r="A771" s="27"/>
      <c r="B771" s="27"/>
      <c r="C771" s="27"/>
      <c r="D771" s="27"/>
      <c r="E771" s="27"/>
      <c r="F771" s="27"/>
      <c r="G771" s="27"/>
      <c r="H771" s="27"/>
      <c r="I771" s="27"/>
      <c r="J771" s="34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spans="1:26" ht="13.5" customHeight="1" x14ac:dyDescent="0.2">
      <c r="A772" s="27"/>
      <c r="B772" s="27"/>
      <c r="C772" s="27"/>
      <c r="D772" s="27"/>
      <c r="E772" s="27"/>
      <c r="F772" s="27"/>
      <c r="G772" s="27"/>
      <c r="H772" s="27"/>
      <c r="I772" s="27"/>
      <c r="J772" s="34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spans="1:26" ht="13.5" customHeight="1" x14ac:dyDescent="0.2">
      <c r="A773" s="27"/>
      <c r="B773" s="27"/>
      <c r="C773" s="27"/>
      <c r="D773" s="27"/>
      <c r="E773" s="27"/>
      <c r="F773" s="27"/>
      <c r="G773" s="27"/>
      <c r="H773" s="27"/>
      <c r="I773" s="27"/>
      <c r="J773" s="34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spans="1:26" ht="13.5" customHeight="1" x14ac:dyDescent="0.2">
      <c r="A774" s="27"/>
      <c r="B774" s="27"/>
      <c r="C774" s="27"/>
      <c r="D774" s="27"/>
      <c r="E774" s="27"/>
      <c r="F774" s="27"/>
      <c r="G774" s="27"/>
      <c r="H774" s="27"/>
      <c r="I774" s="27"/>
      <c r="J774" s="34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spans="1:26" ht="13.5" customHeight="1" x14ac:dyDescent="0.2">
      <c r="A775" s="27"/>
      <c r="B775" s="27"/>
      <c r="C775" s="27"/>
      <c r="D775" s="27"/>
      <c r="E775" s="27"/>
      <c r="F775" s="27"/>
      <c r="G775" s="27"/>
      <c r="H775" s="27"/>
      <c r="I775" s="27"/>
      <c r="J775" s="34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spans="1:26" ht="13.5" customHeight="1" x14ac:dyDescent="0.2">
      <c r="A776" s="27"/>
      <c r="B776" s="27"/>
      <c r="C776" s="27"/>
      <c r="D776" s="27"/>
      <c r="E776" s="27"/>
      <c r="F776" s="27"/>
      <c r="G776" s="27"/>
      <c r="H776" s="27"/>
      <c r="I776" s="27"/>
      <c r="J776" s="34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spans="1:26" ht="13.5" customHeight="1" x14ac:dyDescent="0.2">
      <c r="A777" s="27"/>
      <c r="B777" s="27"/>
      <c r="C777" s="27"/>
      <c r="D777" s="27"/>
      <c r="E777" s="27"/>
      <c r="F777" s="27"/>
      <c r="G777" s="27"/>
      <c r="H777" s="27"/>
      <c r="I777" s="27"/>
      <c r="J777" s="34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spans="1:26" ht="13.5" customHeight="1" x14ac:dyDescent="0.2">
      <c r="A778" s="27"/>
      <c r="B778" s="27"/>
      <c r="C778" s="27"/>
      <c r="D778" s="27"/>
      <c r="E778" s="27"/>
      <c r="F778" s="27"/>
      <c r="G778" s="27"/>
      <c r="H778" s="27"/>
      <c r="I778" s="27"/>
      <c r="J778" s="34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spans="1:26" ht="13.5" customHeight="1" x14ac:dyDescent="0.2">
      <c r="A779" s="27"/>
      <c r="B779" s="27"/>
      <c r="C779" s="27"/>
      <c r="D779" s="27"/>
      <c r="E779" s="27"/>
      <c r="F779" s="27"/>
      <c r="G779" s="27"/>
      <c r="H779" s="27"/>
      <c r="I779" s="27"/>
      <c r="J779" s="34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spans="1:26" ht="13.5" customHeight="1" x14ac:dyDescent="0.2">
      <c r="A780" s="27"/>
      <c r="B780" s="27"/>
      <c r="C780" s="27"/>
      <c r="D780" s="27"/>
      <c r="E780" s="27"/>
      <c r="F780" s="27"/>
      <c r="G780" s="27"/>
      <c r="H780" s="27"/>
      <c r="I780" s="27"/>
      <c r="J780" s="34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spans="1:26" ht="13.5" customHeight="1" x14ac:dyDescent="0.2">
      <c r="A781" s="27"/>
      <c r="B781" s="27"/>
      <c r="C781" s="27"/>
      <c r="D781" s="27"/>
      <c r="E781" s="27"/>
      <c r="F781" s="27"/>
      <c r="G781" s="27"/>
      <c r="H781" s="27"/>
      <c r="I781" s="27"/>
      <c r="J781" s="34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spans="1:26" ht="13.5" customHeight="1" x14ac:dyDescent="0.2">
      <c r="A782" s="27"/>
      <c r="B782" s="27"/>
      <c r="C782" s="27"/>
      <c r="D782" s="27"/>
      <c r="E782" s="27"/>
      <c r="F782" s="27"/>
      <c r="G782" s="27"/>
      <c r="H782" s="27"/>
      <c r="I782" s="27"/>
      <c r="J782" s="34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spans="1:26" ht="13.5" customHeight="1" x14ac:dyDescent="0.2">
      <c r="A783" s="27"/>
      <c r="B783" s="27"/>
      <c r="C783" s="27"/>
      <c r="D783" s="27"/>
      <c r="E783" s="27"/>
      <c r="F783" s="27"/>
      <c r="G783" s="27"/>
      <c r="H783" s="27"/>
      <c r="I783" s="27"/>
      <c r="J783" s="34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spans="1:26" ht="13.5" customHeight="1" x14ac:dyDescent="0.2">
      <c r="A784" s="27"/>
      <c r="B784" s="27"/>
      <c r="C784" s="27"/>
      <c r="D784" s="27"/>
      <c r="E784" s="27"/>
      <c r="F784" s="27"/>
      <c r="G784" s="27"/>
      <c r="H784" s="27"/>
      <c r="I784" s="27"/>
      <c r="J784" s="34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spans="1:26" ht="13.5" customHeight="1" x14ac:dyDescent="0.2">
      <c r="A785" s="27"/>
      <c r="B785" s="27"/>
      <c r="C785" s="27"/>
      <c r="D785" s="27"/>
      <c r="E785" s="27"/>
      <c r="F785" s="27"/>
      <c r="G785" s="27"/>
      <c r="H785" s="27"/>
      <c r="I785" s="27"/>
      <c r="J785" s="34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spans="1:26" ht="13.5" customHeight="1" x14ac:dyDescent="0.2">
      <c r="A786" s="27"/>
      <c r="B786" s="27"/>
      <c r="C786" s="27"/>
      <c r="D786" s="27"/>
      <c r="E786" s="27"/>
      <c r="F786" s="27"/>
      <c r="G786" s="27"/>
      <c r="H786" s="27"/>
      <c r="I786" s="27"/>
      <c r="J786" s="34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spans="1:26" ht="13.5" customHeight="1" x14ac:dyDescent="0.2">
      <c r="A787" s="27"/>
      <c r="B787" s="27"/>
      <c r="C787" s="27"/>
      <c r="D787" s="27"/>
      <c r="E787" s="27"/>
      <c r="F787" s="27"/>
      <c r="G787" s="27"/>
      <c r="H787" s="27"/>
      <c r="I787" s="27"/>
      <c r="J787" s="34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spans="1:26" ht="13.5" customHeight="1" x14ac:dyDescent="0.2">
      <c r="A788" s="27"/>
      <c r="B788" s="27"/>
      <c r="C788" s="27"/>
      <c r="D788" s="27"/>
      <c r="E788" s="27"/>
      <c r="F788" s="27"/>
      <c r="G788" s="27"/>
      <c r="H788" s="27"/>
      <c r="I788" s="27"/>
      <c r="J788" s="34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spans="1:26" ht="13.5" customHeight="1" x14ac:dyDescent="0.2">
      <c r="A789" s="27"/>
      <c r="B789" s="27"/>
      <c r="C789" s="27"/>
      <c r="D789" s="27"/>
      <c r="E789" s="27"/>
      <c r="F789" s="27"/>
      <c r="G789" s="27"/>
      <c r="H789" s="27"/>
      <c r="I789" s="27"/>
      <c r="J789" s="34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spans="1:26" ht="13.5" customHeight="1" x14ac:dyDescent="0.2">
      <c r="A790" s="27"/>
      <c r="B790" s="27"/>
      <c r="C790" s="27"/>
      <c r="D790" s="27"/>
      <c r="E790" s="27"/>
      <c r="F790" s="27"/>
      <c r="G790" s="27"/>
      <c r="H790" s="27"/>
      <c r="I790" s="27"/>
      <c r="J790" s="34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spans="1:26" ht="13.5" customHeight="1" x14ac:dyDescent="0.2">
      <c r="A791" s="27"/>
      <c r="B791" s="27"/>
      <c r="C791" s="27"/>
      <c r="D791" s="27"/>
      <c r="E791" s="27"/>
      <c r="F791" s="27"/>
      <c r="G791" s="27"/>
      <c r="H791" s="27"/>
      <c r="I791" s="27"/>
      <c r="J791" s="34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spans="1:26" ht="13.5" customHeight="1" x14ac:dyDescent="0.2">
      <c r="A792" s="27"/>
      <c r="B792" s="27"/>
      <c r="C792" s="27"/>
      <c r="D792" s="27"/>
      <c r="E792" s="27"/>
      <c r="F792" s="27"/>
      <c r="G792" s="27"/>
      <c r="H792" s="27"/>
      <c r="I792" s="27"/>
      <c r="J792" s="34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spans="1:26" ht="13.5" customHeight="1" x14ac:dyDescent="0.2">
      <c r="A793" s="27"/>
      <c r="B793" s="27"/>
      <c r="C793" s="27"/>
      <c r="D793" s="27"/>
      <c r="E793" s="27"/>
      <c r="F793" s="27"/>
      <c r="G793" s="27"/>
      <c r="H793" s="27"/>
      <c r="I793" s="27"/>
      <c r="J793" s="34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spans="1:26" ht="13.5" customHeight="1" x14ac:dyDescent="0.2">
      <c r="A794" s="27"/>
      <c r="B794" s="27"/>
      <c r="C794" s="27"/>
      <c r="D794" s="27"/>
      <c r="E794" s="27"/>
      <c r="F794" s="27"/>
      <c r="G794" s="27"/>
      <c r="H794" s="27"/>
      <c r="I794" s="27"/>
      <c r="J794" s="34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spans="1:26" ht="13.5" customHeight="1" x14ac:dyDescent="0.2">
      <c r="A795" s="27"/>
      <c r="B795" s="27"/>
      <c r="C795" s="27"/>
      <c r="D795" s="27"/>
      <c r="E795" s="27"/>
      <c r="F795" s="27"/>
      <c r="G795" s="27"/>
      <c r="H795" s="27"/>
      <c r="I795" s="27"/>
      <c r="J795" s="34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spans="1:26" ht="13.5" customHeight="1" x14ac:dyDescent="0.2">
      <c r="A796" s="27"/>
      <c r="B796" s="27"/>
      <c r="C796" s="27"/>
      <c r="D796" s="27"/>
      <c r="E796" s="27"/>
      <c r="F796" s="27"/>
      <c r="G796" s="27"/>
      <c r="H796" s="27"/>
      <c r="I796" s="27"/>
      <c r="J796" s="34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spans="1:26" ht="13.5" customHeight="1" x14ac:dyDescent="0.2">
      <c r="A797" s="27"/>
      <c r="B797" s="27"/>
      <c r="C797" s="27"/>
      <c r="D797" s="27"/>
      <c r="E797" s="27"/>
      <c r="F797" s="27"/>
      <c r="G797" s="27"/>
      <c r="H797" s="27"/>
      <c r="I797" s="27"/>
      <c r="J797" s="34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spans="1:26" ht="13.5" customHeight="1" x14ac:dyDescent="0.2">
      <c r="A798" s="27"/>
      <c r="B798" s="27"/>
      <c r="C798" s="27"/>
      <c r="D798" s="27"/>
      <c r="E798" s="27"/>
      <c r="F798" s="27"/>
      <c r="G798" s="27"/>
      <c r="H798" s="27"/>
      <c r="I798" s="27"/>
      <c r="J798" s="34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spans="1:26" ht="13.5" customHeight="1" x14ac:dyDescent="0.2">
      <c r="A799" s="27"/>
      <c r="B799" s="27"/>
      <c r="C799" s="27"/>
      <c r="D799" s="27"/>
      <c r="E799" s="27"/>
      <c r="F799" s="27"/>
      <c r="G799" s="27"/>
      <c r="H799" s="27"/>
      <c r="I799" s="27"/>
      <c r="J799" s="34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spans="1:26" ht="13.5" customHeight="1" x14ac:dyDescent="0.2">
      <c r="A800" s="27"/>
      <c r="B800" s="27"/>
      <c r="C800" s="27"/>
      <c r="D800" s="27"/>
      <c r="E800" s="27"/>
      <c r="F800" s="27"/>
      <c r="G800" s="27"/>
      <c r="H800" s="27"/>
      <c r="I800" s="27"/>
      <c r="J800" s="34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spans="1:26" ht="13.5" customHeight="1" x14ac:dyDescent="0.2">
      <c r="A801" s="27"/>
      <c r="B801" s="27"/>
      <c r="C801" s="27"/>
      <c r="D801" s="27"/>
      <c r="E801" s="27"/>
      <c r="F801" s="27"/>
      <c r="G801" s="27"/>
      <c r="H801" s="27"/>
      <c r="I801" s="27"/>
      <c r="J801" s="34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spans="1:26" ht="13.5" customHeight="1" x14ac:dyDescent="0.2">
      <c r="A802" s="27"/>
      <c r="B802" s="27"/>
      <c r="C802" s="27"/>
      <c r="D802" s="27"/>
      <c r="E802" s="27"/>
      <c r="F802" s="27"/>
      <c r="G802" s="27"/>
      <c r="H802" s="27"/>
      <c r="I802" s="27"/>
      <c r="J802" s="34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spans="1:26" ht="13.5" customHeight="1" x14ac:dyDescent="0.2">
      <c r="A803" s="27"/>
      <c r="B803" s="27"/>
      <c r="C803" s="27"/>
      <c r="D803" s="27"/>
      <c r="E803" s="27"/>
      <c r="F803" s="27"/>
      <c r="G803" s="27"/>
      <c r="H803" s="27"/>
      <c r="I803" s="27"/>
      <c r="J803" s="34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spans="1:26" ht="13.5" customHeight="1" x14ac:dyDescent="0.2">
      <c r="A804" s="27"/>
      <c r="B804" s="27"/>
      <c r="C804" s="27"/>
      <c r="D804" s="27"/>
      <c r="E804" s="27"/>
      <c r="F804" s="27"/>
      <c r="G804" s="27"/>
      <c r="H804" s="27"/>
      <c r="I804" s="27"/>
      <c r="J804" s="34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spans="1:26" ht="13.5" customHeight="1" x14ac:dyDescent="0.2">
      <c r="A805" s="27"/>
      <c r="B805" s="27"/>
      <c r="C805" s="27"/>
      <c r="D805" s="27"/>
      <c r="E805" s="27"/>
      <c r="F805" s="27"/>
      <c r="G805" s="27"/>
      <c r="H805" s="27"/>
      <c r="I805" s="27"/>
      <c r="J805" s="34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spans="1:26" ht="13.5" customHeight="1" x14ac:dyDescent="0.2">
      <c r="A806" s="27"/>
      <c r="B806" s="27"/>
      <c r="C806" s="27"/>
      <c r="D806" s="27"/>
      <c r="E806" s="27"/>
      <c r="F806" s="27"/>
      <c r="G806" s="27"/>
      <c r="H806" s="27"/>
      <c r="I806" s="27"/>
      <c r="J806" s="34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spans="1:26" ht="13.5" customHeight="1" x14ac:dyDescent="0.2">
      <c r="A807" s="27"/>
      <c r="B807" s="27"/>
      <c r="C807" s="27"/>
      <c r="D807" s="27"/>
      <c r="E807" s="27"/>
      <c r="F807" s="27"/>
      <c r="G807" s="27"/>
      <c r="H807" s="27"/>
      <c r="I807" s="27"/>
      <c r="J807" s="34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spans="1:26" ht="13.5" customHeight="1" x14ac:dyDescent="0.2">
      <c r="A808" s="27"/>
      <c r="B808" s="27"/>
      <c r="C808" s="27"/>
      <c r="D808" s="27"/>
      <c r="E808" s="27"/>
      <c r="F808" s="27"/>
      <c r="G808" s="27"/>
      <c r="H808" s="27"/>
      <c r="I808" s="27"/>
      <c r="J808" s="34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spans="1:26" ht="13.5" customHeight="1" x14ac:dyDescent="0.2">
      <c r="A809" s="27"/>
      <c r="B809" s="27"/>
      <c r="C809" s="27"/>
      <c r="D809" s="27"/>
      <c r="E809" s="27"/>
      <c r="F809" s="27"/>
      <c r="G809" s="27"/>
      <c r="H809" s="27"/>
      <c r="I809" s="27"/>
      <c r="J809" s="34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spans="1:26" ht="13.5" customHeight="1" x14ac:dyDescent="0.2">
      <c r="A810" s="27"/>
      <c r="B810" s="27"/>
      <c r="C810" s="27"/>
      <c r="D810" s="27"/>
      <c r="E810" s="27"/>
      <c r="F810" s="27"/>
      <c r="G810" s="27"/>
      <c r="H810" s="27"/>
      <c r="I810" s="27"/>
      <c r="J810" s="34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spans="1:26" ht="13.5" customHeight="1" x14ac:dyDescent="0.2">
      <c r="A811" s="27"/>
      <c r="B811" s="27"/>
      <c r="C811" s="27"/>
      <c r="D811" s="27"/>
      <c r="E811" s="27"/>
      <c r="F811" s="27"/>
      <c r="G811" s="27"/>
      <c r="H811" s="27"/>
      <c r="I811" s="27"/>
      <c r="J811" s="34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spans="1:26" ht="13.5" customHeight="1" x14ac:dyDescent="0.2">
      <c r="A812" s="27"/>
      <c r="B812" s="27"/>
      <c r="C812" s="27"/>
      <c r="D812" s="27"/>
      <c r="E812" s="27"/>
      <c r="F812" s="27"/>
      <c r="G812" s="27"/>
      <c r="H812" s="27"/>
      <c r="I812" s="27"/>
      <c r="J812" s="34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spans="1:26" ht="13.5" customHeight="1" x14ac:dyDescent="0.2">
      <c r="A813" s="27"/>
      <c r="B813" s="27"/>
      <c r="C813" s="27"/>
      <c r="D813" s="27"/>
      <c r="E813" s="27"/>
      <c r="F813" s="27"/>
      <c r="G813" s="27"/>
      <c r="H813" s="27"/>
      <c r="I813" s="27"/>
      <c r="J813" s="34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spans="1:26" ht="13.5" customHeight="1" x14ac:dyDescent="0.2">
      <c r="A814" s="27"/>
      <c r="B814" s="27"/>
      <c r="C814" s="27"/>
      <c r="D814" s="27"/>
      <c r="E814" s="27"/>
      <c r="F814" s="27"/>
      <c r="G814" s="27"/>
      <c r="H814" s="27"/>
      <c r="I814" s="27"/>
      <c r="J814" s="34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spans="1:26" ht="13.5" customHeight="1" x14ac:dyDescent="0.2">
      <c r="A815" s="27"/>
      <c r="B815" s="27"/>
      <c r="C815" s="27"/>
      <c r="D815" s="27"/>
      <c r="E815" s="27"/>
      <c r="F815" s="27"/>
      <c r="G815" s="27"/>
      <c r="H815" s="27"/>
      <c r="I815" s="27"/>
      <c r="J815" s="34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spans="1:26" ht="13.5" customHeight="1" x14ac:dyDescent="0.2">
      <c r="A816" s="27"/>
      <c r="B816" s="27"/>
      <c r="C816" s="27"/>
      <c r="D816" s="27"/>
      <c r="E816" s="27"/>
      <c r="F816" s="27"/>
      <c r="G816" s="27"/>
      <c r="H816" s="27"/>
      <c r="I816" s="27"/>
      <c r="J816" s="34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spans="1:26" ht="13.5" customHeight="1" x14ac:dyDescent="0.2">
      <c r="A817" s="27"/>
      <c r="B817" s="27"/>
      <c r="C817" s="27"/>
      <c r="D817" s="27"/>
      <c r="E817" s="27"/>
      <c r="F817" s="27"/>
      <c r="G817" s="27"/>
      <c r="H817" s="27"/>
      <c r="I817" s="27"/>
      <c r="J817" s="34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spans="1:26" ht="13.5" customHeight="1" x14ac:dyDescent="0.2">
      <c r="A818" s="27"/>
      <c r="B818" s="27"/>
      <c r="C818" s="27"/>
      <c r="D818" s="27"/>
      <c r="E818" s="27"/>
      <c r="F818" s="27"/>
      <c r="G818" s="27"/>
      <c r="H818" s="27"/>
      <c r="I818" s="27"/>
      <c r="J818" s="34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spans="1:26" ht="13.5" customHeight="1" x14ac:dyDescent="0.2">
      <c r="A819" s="27"/>
      <c r="B819" s="27"/>
      <c r="C819" s="27"/>
      <c r="D819" s="27"/>
      <c r="E819" s="27"/>
      <c r="F819" s="27"/>
      <c r="G819" s="27"/>
      <c r="H819" s="27"/>
      <c r="I819" s="27"/>
      <c r="J819" s="34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spans="1:26" ht="13.5" customHeight="1" x14ac:dyDescent="0.2">
      <c r="A820" s="27"/>
      <c r="B820" s="27"/>
      <c r="C820" s="27"/>
      <c r="D820" s="27"/>
      <c r="E820" s="27"/>
      <c r="F820" s="27"/>
      <c r="G820" s="27"/>
      <c r="H820" s="27"/>
      <c r="I820" s="27"/>
      <c r="J820" s="34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spans="1:26" ht="13.5" customHeight="1" x14ac:dyDescent="0.2">
      <c r="A821" s="27"/>
      <c r="B821" s="27"/>
      <c r="C821" s="27"/>
      <c r="D821" s="27"/>
      <c r="E821" s="27"/>
      <c r="F821" s="27"/>
      <c r="G821" s="27"/>
      <c r="H821" s="27"/>
      <c r="I821" s="27"/>
      <c r="J821" s="34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spans="1:26" ht="13.5" customHeight="1" x14ac:dyDescent="0.2">
      <c r="A822" s="27"/>
      <c r="B822" s="27"/>
      <c r="C822" s="27"/>
      <c r="D822" s="27"/>
      <c r="E822" s="27"/>
      <c r="F822" s="27"/>
      <c r="G822" s="27"/>
      <c r="H822" s="27"/>
      <c r="I822" s="27"/>
      <c r="J822" s="34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spans="1:26" ht="13.5" customHeight="1" x14ac:dyDescent="0.2">
      <c r="A823" s="27"/>
      <c r="B823" s="27"/>
      <c r="C823" s="27"/>
      <c r="D823" s="27"/>
      <c r="E823" s="27"/>
      <c r="F823" s="27"/>
      <c r="G823" s="27"/>
      <c r="H823" s="27"/>
      <c r="I823" s="27"/>
      <c r="J823" s="34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spans="1:26" ht="13.5" customHeight="1" x14ac:dyDescent="0.2">
      <c r="A824" s="27"/>
      <c r="B824" s="27"/>
      <c r="C824" s="27"/>
      <c r="D824" s="27"/>
      <c r="E824" s="27"/>
      <c r="F824" s="27"/>
      <c r="G824" s="27"/>
      <c r="H824" s="27"/>
      <c r="I824" s="27"/>
      <c r="J824" s="34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spans="1:26" ht="13.5" customHeight="1" x14ac:dyDescent="0.2">
      <c r="A825" s="27"/>
      <c r="B825" s="27"/>
      <c r="C825" s="27"/>
      <c r="D825" s="27"/>
      <c r="E825" s="27"/>
      <c r="F825" s="27"/>
      <c r="G825" s="27"/>
      <c r="H825" s="27"/>
      <c r="I825" s="27"/>
      <c r="J825" s="34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spans="1:26" ht="13.5" customHeight="1" x14ac:dyDescent="0.2">
      <c r="A826" s="27"/>
      <c r="B826" s="27"/>
      <c r="C826" s="27"/>
      <c r="D826" s="27"/>
      <c r="E826" s="27"/>
      <c r="F826" s="27"/>
      <c r="G826" s="27"/>
      <c r="H826" s="27"/>
      <c r="I826" s="27"/>
      <c r="J826" s="34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spans="1:26" ht="13.5" customHeight="1" x14ac:dyDescent="0.2">
      <c r="A827" s="27"/>
      <c r="B827" s="27"/>
      <c r="C827" s="27"/>
      <c r="D827" s="27"/>
      <c r="E827" s="27"/>
      <c r="F827" s="27"/>
      <c r="G827" s="27"/>
      <c r="H827" s="27"/>
      <c r="I827" s="27"/>
      <c r="J827" s="34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spans="1:26" ht="13.5" customHeight="1" x14ac:dyDescent="0.2">
      <c r="A828" s="27"/>
      <c r="B828" s="27"/>
      <c r="C828" s="27"/>
      <c r="D828" s="27"/>
      <c r="E828" s="27"/>
      <c r="F828" s="27"/>
      <c r="G828" s="27"/>
      <c r="H828" s="27"/>
      <c r="I828" s="27"/>
      <c r="J828" s="34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spans="1:26" ht="13.5" customHeight="1" x14ac:dyDescent="0.2">
      <c r="A829" s="27"/>
      <c r="B829" s="27"/>
      <c r="C829" s="27"/>
      <c r="D829" s="27"/>
      <c r="E829" s="27"/>
      <c r="F829" s="27"/>
      <c r="G829" s="27"/>
      <c r="H829" s="27"/>
      <c r="I829" s="27"/>
      <c r="J829" s="34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spans="1:26" ht="13.5" customHeight="1" x14ac:dyDescent="0.2">
      <c r="A830" s="27"/>
      <c r="B830" s="27"/>
      <c r="C830" s="27"/>
      <c r="D830" s="27"/>
      <c r="E830" s="27"/>
      <c r="F830" s="27"/>
      <c r="G830" s="27"/>
      <c r="H830" s="27"/>
      <c r="I830" s="27"/>
      <c r="J830" s="34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spans="1:26" ht="13.5" customHeight="1" x14ac:dyDescent="0.2">
      <c r="A831" s="27"/>
      <c r="B831" s="27"/>
      <c r="C831" s="27"/>
      <c r="D831" s="27"/>
      <c r="E831" s="27"/>
      <c r="F831" s="27"/>
      <c r="G831" s="27"/>
      <c r="H831" s="27"/>
      <c r="I831" s="27"/>
      <c r="J831" s="34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spans="1:26" ht="13.5" customHeight="1" x14ac:dyDescent="0.2">
      <c r="A832" s="27"/>
      <c r="B832" s="27"/>
      <c r="C832" s="27"/>
      <c r="D832" s="27"/>
      <c r="E832" s="27"/>
      <c r="F832" s="27"/>
      <c r="G832" s="27"/>
      <c r="H832" s="27"/>
      <c r="I832" s="27"/>
      <c r="J832" s="34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spans="1:26" ht="13.5" customHeight="1" x14ac:dyDescent="0.2">
      <c r="A833" s="27"/>
      <c r="B833" s="27"/>
      <c r="C833" s="27"/>
      <c r="D833" s="27"/>
      <c r="E833" s="27"/>
      <c r="F833" s="27"/>
      <c r="G833" s="27"/>
      <c r="H833" s="27"/>
      <c r="I833" s="27"/>
      <c r="J833" s="34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spans="1:26" ht="13.5" customHeight="1" x14ac:dyDescent="0.2">
      <c r="A834" s="27"/>
      <c r="B834" s="27"/>
      <c r="C834" s="27"/>
      <c r="D834" s="27"/>
      <c r="E834" s="27"/>
      <c r="F834" s="27"/>
      <c r="G834" s="27"/>
      <c r="H834" s="27"/>
      <c r="I834" s="27"/>
      <c r="J834" s="34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spans="1:26" ht="13.5" customHeight="1" x14ac:dyDescent="0.2">
      <c r="A835" s="27"/>
      <c r="B835" s="27"/>
      <c r="C835" s="27"/>
      <c r="D835" s="27"/>
      <c r="E835" s="27"/>
      <c r="F835" s="27"/>
      <c r="G835" s="27"/>
      <c r="H835" s="27"/>
      <c r="I835" s="27"/>
      <c r="J835" s="34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spans="1:26" ht="13.5" customHeight="1" x14ac:dyDescent="0.2">
      <c r="A836" s="27"/>
      <c r="B836" s="27"/>
      <c r="C836" s="27"/>
      <c r="D836" s="27"/>
      <c r="E836" s="27"/>
      <c r="F836" s="27"/>
      <c r="G836" s="27"/>
      <c r="H836" s="27"/>
      <c r="I836" s="27"/>
      <c r="J836" s="34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spans="1:26" ht="13.5" customHeight="1" x14ac:dyDescent="0.2">
      <c r="A837" s="27"/>
      <c r="B837" s="27"/>
      <c r="C837" s="27"/>
      <c r="D837" s="27"/>
      <c r="E837" s="27"/>
      <c r="F837" s="27"/>
      <c r="G837" s="27"/>
      <c r="H837" s="27"/>
      <c r="I837" s="27"/>
      <c r="J837" s="34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spans="1:26" ht="13.5" customHeight="1" x14ac:dyDescent="0.2">
      <c r="A838" s="27"/>
      <c r="B838" s="27"/>
      <c r="C838" s="27"/>
      <c r="D838" s="27"/>
      <c r="E838" s="27"/>
      <c r="F838" s="27"/>
      <c r="G838" s="27"/>
      <c r="H838" s="27"/>
      <c r="I838" s="27"/>
      <c r="J838" s="34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spans="1:26" ht="13.5" customHeight="1" x14ac:dyDescent="0.2">
      <c r="A839" s="27"/>
      <c r="B839" s="27"/>
      <c r="C839" s="27"/>
      <c r="D839" s="27"/>
      <c r="E839" s="27"/>
      <c r="F839" s="27"/>
      <c r="G839" s="27"/>
      <c r="H839" s="27"/>
      <c r="I839" s="27"/>
      <c r="J839" s="34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spans="1:26" ht="13.5" customHeight="1" x14ac:dyDescent="0.2">
      <c r="A840" s="27"/>
      <c r="B840" s="27"/>
      <c r="C840" s="27"/>
      <c r="D840" s="27"/>
      <c r="E840" s="27"/>
      <c r="F840" s="27"/>
      <c r="G840" s="27"/>
      <c r="H840" s="27"/>
      <c r="I840" s="27"/>
      <c r="J840" s="34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spans="1:26" ht="13.5" customHeight="1" x14ac:dyDescent="0.2">
      <c r="A841" s="27"/>
      <c r="B841" s="27"/>
      <c r="C841" s="27"/>
      <c r="D841" s="27"/>
      <c r="E841" s="27"/>
      <c r="F841" s="27"/>
      <c r="G841" s="27"/>
      <c r="H841" s="27"/>
      <c r="I841" s="27"/>
      <c r="J841" s="34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spans="1:26" ht="13.5" customHeight="1" x14ac:dyDescent="0.2">
      <c r="A842" s="27"/>
      <c r="B842" s="27"/>
      <c r="C842" s="27"/>
      <c r="D842" s="27"/>
      <c r="E842" s="27"/>
      <c r="F842" s="27"/>
      <c r="G842" s="27"/>
      <c r="H842" s="27"/>
      <c r="I842" s="27"/>
      <c r="J842" s="34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spans="1:26" ht="13.5" customHeight="1" x14ac:dyDescent="0.2">
      <c r="A843" s="27"/>
      <c r="B843" s="27"/>
      <c r="C843" s="27"/>
      <c r="D843" s="27"/>
      <c r="E843" s="27"/>
      <c r="F843" s="27"/>
      <c r="G843" s="27"/>
      <c r="H843" s="27"/>
      <c r="I843" s="27"/>
      <c r="J843" s="34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spans="1:26" ht="13.5" customHeight="1" x14ac:dyDescent="0.2">
      <c r="A844" s="27"/>
      <c r="B844" s="27"/>
      <c r="C844" s="27"/>
      <c r="D844" s="27"/>
      <c r="E844" s="27"/>
      <c r="F844" s="27"/>
      <c r="G844" s="27"/>
      <c r="H844" s="27"/>
      <c r="I844" s="27"/>
      <c r="J844" s="34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spans="1:26" ht="13.5" customHeight="1" x14ac:dyDescent="0.2">
      <c r="A845" s="27"/>
      <c r="B845" s="27"/>
      <c r="C845" s="27"/>
      <c r="D845" s="27"/>
      <c r="E845" s="27"/>
      <c r="F845" s="27"/>
      <c r="G845" s="27"/>
      <c r="H845" s="27"/>
      <c r="I845" s="27"/>
      <c r="J845" s="34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spans="1:26" ht="13.5" customHeight="1" x14ac:dyDescent="0.2">
      <c r="A846" s="27"/>
      <c r="B846" s="27"/>
      <c r="C846" s="27"/>
      <c r="D846" s="27"/>
      <c r="E846" s="27"/>
      <c r="F846" s="27"/>
      <c r="G846" s="27"/>
      <c r="H846" s="27"/>
      <c r="I846" s="27"/>
      <c r="J846" s="34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spans="1:26" ht="13.5" customHeight="1" x14ac:dyDescent="0.2">
      <c r="A847" s="27"/>
      <c r="B847" s="27"/>
      <c r="C847" s="27"/>
      <c r="D847" s="27"/>
      <c r="E847" s="27"/>
      <c r="F847" s="27"/>
      <c r="G847" s="27"/>
      <c r="H847" s="27"/>
      <c r="I847" s="27"/>
      <c r="J847" s="34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spans="1:26" ht="13.5" customHeight="1" x14ac:dyDescent="0.2">
      <c r="A848" s="27"/>
      <c r="B848" s="27"/>
      <c r="C848" s="27"/>
      <c r="D848" s="27"/>
      <c r="E848" s="27"/>
      <c r="F848" s="27"/>
      <c r="G848" s="27"/>
      <c r="H848" s="27"/>
      <c r="I848" s="27"/>
      <c r="J848" s="34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spans="1:26" ht="13.5" customHeight="1" x14ac:dyDescent="0.2">
      <c r="A849" s="27"/>
      <c r="B849" s="27"/>
      <c r="C849" s="27"/>
      <c r="D849" s="27"/>
      <c r="E849" s="27"/>
      <c r="F849" s="27"/>
      <c r="G849" s="27"/>
      <c r="H849" s="27"/>
      <c r="I849" s="27"/>
      <c r="J849" s="34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spans="1:26" ht="13.5" customHeight="1" x14ac:dyDescent="0.2">
      <c r="A850" s="27"/>
      <c r="B850" s="27"/>
      <c r="C850" s="27"/>
      <c r="D850" s="27"/>
      <c r="E850" s="27"/>
      <c r="F850" s="27"/>
      <c r="G850" s="27"/>
      <c r="H850" s="27"/>
      <c r="I850" s="27"/>
      <c r="J850" s="34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spans="1:26" ht="13.5" customHeight="1" x14ac:dyDescent="0.2">
      <c r="A851" s="27"/>
      <c r="B851" s="27"/>
      <c r="C851" s="27"/>
      <c r="D851" s="27"/>
      <c r="E851" s="27"/>
      <c r="F851" s="27"/>
      <c r="G851" s="27"/>
      <c r="H851" s="27"/>
      <c r="I851" s="27"/>
      <c r="J851" s="34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spans="1:26" ht="13.5" customHeight="1" x14ac:dyDescent="0.2">
      <c r="A852" s="27"/>
      <c r="B852" s="27"/>
      <c r="C852" s="27"/>
      <c r="D852" s="27"/>
      <c r="E852" s="27"/>
      <c r="F852" s="27"/>
      <c r="G852" s="27"/>
      <c r="H852" s="27"/>
      <c r="I852" s="27"/>
      <c r="J852" s="34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spans="1:26" ht="13.5" customHeight="1" x14ac:dyDescent="0.2">
      <c r="A853" s="27"/>
      <c r="B853" s="27"/>
      <c r="C853" s="27"/>
      <c r="D853" s="27"/>
      <c r="E853" s="27"/>
      <c r="F853" s="27"/>
      <c r="G853" s="27"/>
      <c r="H853" s="27"/>
      <c r="I853" s="27"/>
      <c r="J853" s="34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spans="1:26" ht="13.5" customHeight="1" x14ac:dyDescent="0.2">
      <c r="A854" s="27"/>
      <c r="B854" s="27"/>
      <c r="C854" s="27"/>
      <c r="D854" s="27"/>
      <c r="E854" s="27"/>
      <c r="F854" s="27"/>
      <c r="G854" s="27"/>
      <c r="H854" s="27"/>
      <c r="I854" s="27"/>
      <c r="J854" s="34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spans="1:26" ht="13.5" customHeight="1" x14ac:dyDescent="0.2">
      <c r="A855" s="27"/>
      <c r="B855" s="27"/>
      <c r="C855" s="27"/>
      <c r="D855" s="27"/>
      <c r="E855" s="27"/>
      <c r="F855" s="27"/>
      <c r="G855" s="27"/>
      <c r="H855" s="27"/>
      <c r="I855" s="27"/>
      <c r="J855" s="34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spans="1:26" ht="13.5" customHeight="1" x14ac:dyDescent="0.2">
      <c r="A856" s="27"/>
      <c r="B856" s="27"/>
      <c r="C856" s="27"/>
      <c r="D856" s="27"/>
      <c r="E856" s="27"/>
      <c r="F856" s="27"/>
      <c r="G856" s="27"/>
      <c r="H856" s="27"/>
      <c r="I856" s="27"/>
      <c r="J856" s="34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spans="1:26" ht="13.5" customHeight="1" x14ac:dyDescent="0.2">
      <c r="A857" s="27"/>
      <c r="B857" s="27"/>
      <c r="C857" s="27"/>
      <c r="D857" s="27"/>
      <c r="E857" s="27"/>
      <c r="F857" s="27"/>
      <c r="G857" s="27"/>
      <c r="H857" s="27"/>
      <c r="I857" s="27"/>
      <c r="J857" s="34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spans="1:26" ht="13.5" customHeight="1" x14ac:dyDescent="0.2">
      <c r="A858" s="27"/>
      <c r="B858" s="27"/>
      <c r="C858" s="27"/>
      <c r="D858" s="27"/>
      <c r="E858" s="27"/>
      <c r="F858" s="27"/>
      <c r="G858" s="27"/>
      <c r="H858" s="27"/>
      <c r="I858" s="27"/>
      <c r="J858" s="34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spans="1:26" ht="13.5" customHeight="1" x14ac:dyDescent="0.2">
      <c r="A859" s="27"/>
      <c r="B859" s="27"/>
      <c r="C859" s="27"/>
      <c r="D859" s="27"/>
      <c r="E859" s="27"/>
      <c r="F859" s="27"/>
      <c r="G859" s="27"/>
      <c r="H859" s="27"/>
      <c r="I859" s="27"/>
      <c r="J859" s="34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spans="1:26" ht="13.5" customHeight="1" x14ac:dyDescent="0.2">
      <c r="A860" s="27"/>
      <c r="B860" s="27"/>
      <c r="C860" s="27"/>
      <c r="D860" s="27"/>
      <c r="E860" s="27"/>
      <c r="F860" s="27"/>
      <c r="G860" s="27"/>
      <c r="H860" s="27"/>
      <c r="I860" s="27"/>
      <c r="J860" s="34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spans="1:26" ht="13.5" customHeight="1" x14ac:dyDescent="0.2">
      <c r="A861" s="27"/>
      <c r="B861" s="27"/>
      <c r="C861" s="27"/>
      <c r="D861" s="27"/>
      <c r="E861" s="27"/>
      <c r="F861" s="27"/>
      <c r="G861" s="27"/>
      <c r="H861" s="27"/>
      <c r="I861" s="27"/>
      <c r="J861" s="34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spans="1:26" ht="13.5" customHeight="1" x14ac:dyDescent="0.2">
      <c r="A862" s="27"/>
      <c r="B862" s="27"/>
      <c r="C862" s="27"/>
      <c r="D862" s="27"/>
      <c r="E862" s="27"/>
      <c r="F862" s="27"/>
      <c r="G862" s="27"/>
      <c r="H862" s="27"/>
      <c r="I862" s="27"/>
      <c r="J862" s="34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spans="1:26" ht="13.5" customHeight="1" x14ac:dyDescent="0.2">
      <c r="A863" s="27"/>
      <c r="B863" s="27"/>
      <c r="C863" s="27"/>
      <c r="D863" s="27"/>
      <c r="E863" s="27"/>
      <c r="F863" s="27"/>
      <c r="G863" s="27"/>
      <c r="H863" s="27"/>
      <c r="I863" s="27"/>
      <c r="J863" s="34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spans="1:26" ht="13.5" customHeight="1" x14ac:dyDescent="0.2">
      <c r="A864" s="27"/>
      <c r="B864" s="27"/>
      <c r="C864" s="27"/>
      <c r="D864" s="27"/>
      <c r="E864" s="27"/>
      <c r="F864" s="27"/>
      <c r="G864" s="27"/>
      <c r="H864" s="27"/>
      <c r="I864" s="27"/>
      <c r="J864" s="34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spans="1:26" ht="13.5" customHeight="1" x14ac:dyDescent="0.2">
      <c r="A865" s="27"/>
      <c r="B865" s="27"/>
      <c r="C865" s="27"/>
      <c r="D865" s="27"/>
      <c r="E865" s="27"/>
      <c r="F865" s="27"/>
      <c r="G865" s="27"/>
      <c r="H865" s="27"/>
      <c r="I865" s="27"/>
      <c r="J865" s="34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spans="1:26" ht="13.5" customHeight="1" x14ac:dyDescent="0.2">
      <c r="A866" s="27"/>
      <c r="B866" s="27"/>
      <c r="C866" s="27"/>
      <c r="D866" s="27"/>
      <c r="E866" s="27"/>
      <c r="F866" s="27"/>
      <c r="G866" s="27"/>
      <c r="H866" s="27"/>
      <c r="I866" s="27"/>
      <c r="J866" s="34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spans="1:26" ht="13.5" customHeight="1" x14ac:dyDescent="0.2">
      <c r="A867" s="27"/>
      <c r="B867" s="27"/>
      <c r="C867" s="27"/>
      <c r="D867" s="27"/>
      <c r="E867" s="27"/>
      <c r="F867" s="27"/>
      <c r="G867" s="27"/>
      <c r="H867" s="27"/>
      <c r="I867" s="27"/>
      <c r="J867" s="34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spans="1:26" ht="13.5" customHeight="1" x14ac:dyDescent="0.2">
      <c r="A868" s="27"/>
      <c r="B868" s="27"/>
      <c r="C868" s="27"/>
      <c r="D868" s="27"/>
      <c r="E868" s="27"/>
      <c r="F868" s="27"/>
      <c r="G868" s="27"/>
      <c r="H868" s="27"/>
      <c r="I868" s="27"/>
      <c r="J868" s="34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spans="1:26" ht="13.5" customHeight="1" x14ac:dyDescent="0.2">
      <c r="A869" s="27"/>
      <c r="B869" s="27"/>
      <c r="C869" s="27"/>
      <c r="D869" s="27"/>
      <c r="E869" s="27"/>
      <c r="F869" s="27"/>
      <c r="G869" s="27"/>
      <c r="H869" s="27"/>
      <c r="I869" s="27"/>
      <c r="J869" s="34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spans="1:26" ht="13.5" customHeight="1" x14ac:dyDescent="0.2">
      <c r="A870" s="27"/>
      <c r="B870" s="27"/>
      <c r="C870" s="27"/>
      <c r="D870" s="27"/>
      <c r="E870" s="27"/>
      <c r="F870" s="27"/>
      <c r="G870" s="27"/>
      <c r="H870" s="27"/>
      <c r="I870" s="27"/>
      <c r="J870" s="34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spans="1:26" ht="13.5" customHeight="1" x14ac:dyDescent="0.2">
      <c r="A871" s="27"/>
      <c r="B871" s="27"/>
      <c r="C871" s="27"/>
      <c r="D871" s="27"/>
      <c r="E871" s="27"/>
      <c r="F871" s="27"/>
      <c r="G871" s="27"/>
      <c r="H871" s="27"/>
      <c r="I871" s="27"/>
      <c r="J871" s="34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spans="1:26" ht="13.5" customHeight="1" x14ac:dyDescent="0.2">
      <c r="A872" s="27"/>
      <c r="B872" s="27"/>
      <c r="C872" s="27"/>
      <c r="D872" s="27"/>
      <c r="E872" s="27"/>
      <c r="F872" s="27"/>
      <c r="G872" s="27"/>
      <c r="H872" s="27"/>
      <c r="I872" s="27"/>
      <c r="J872" s="34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spans="1:26" ht="13.5" customHeight="1" x14ac:dyDescent="0.2">
      <c r="A873" s="27"/>
      <c r="B873" s="27"/>
      <c r="C873" s="27"/>
      <c r="D873" s="27"/>
      <c r="E873" s="27"/>
      <c r="F873" s="27"/>
      <c r="G873" s="27"/>
      <c r="H873" s="27"/>
      <c r="I873" s="27"/>
      <c r="J873" s="34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spans="1:26" ht="13.5" customHeight="1" x14ac:dyDescent="0.2">
      <c r="A874" s="27"/>
      <c r="B874" s="27"/>
      <c r="C874" s="27"/>
      <c r="D874" s="27"/>
      <c r="E874" s="27"/>
      <c r="F874" s="27"/>
      <c r="G874" s="27"/>
      <c r="H874" s="27"/>
      <c r="I874" s="27"/>
      <c r="J874" s="34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spans="1:26" ht="13.5" customHeight="1" x14ac:dyDescent="0.2">
      <c r="A875" s="27"/>
      <c r="B875" s="27"/>
      <c r="C875" s="27"/>
      <c r="D875" s="27"/>
      <c r="E875" s="27"/>
      <c r="F875" s="27"/>
      <c r="G875" s="27"/>
      <c r="H875" s="27"/>
      <c r="I875" s="27"/>
      <c r="J875" s="34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spans="1:26" ht="13.5" customHeight="1" x14ac:dyDescent="0.2">
      <c r="A876" s="27"/>
      <c r="B876" s="27"/>
      <c r="C876" s="27"/>
      <c r="D876" s="27"/>
      <c r="E876" s="27"/>
      <c r="F876" s="27"/>
      <c r="G876" s="27"/>
      <c r="H876" s="27"/>
      <c r="I876" s="27"/>
      <c r="J876" s="34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spans="1:26" ht="13.5" customHeight="1" x14ac:dyDescent="0.2">
      <c r="A877" s="27"/>
      <c r="B877" s="27"/>
      <c r="C877" s="27"/>
      <c r="D877" s="27"/>
      <c r="E877" s="27"/>
      <c r="F877" s="27"/>
      <c r="G877" s="27"/>
      <c r="H877" s="27"/>
      <c r="I877" s="27"/>
      <c r="J877" s="34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spans="1:26" ht="13.5" customHeight="1" x14ac:dyDescent="0.2">
      <c r="A878" s="27"/>
      <c r="B878" s="27"/>
      <c r="C878" s="27"/>
      <c r="D878" s="27"/>
      <c r="E878" s="27"/>
      <c r="F878" s="27"/>
      <c r="G878" s="27"/>
      <c r="H878" s="27"/>
      <c r="I878" s="27"/>
      <c r="J878" s="34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spans="1:26" ht="13.5" customHeight="1" x14ac:dyDescent="0.2">
      <c r="A879" s="27"/>
      <c r="B879" s="27"/>
      <c r="C879" s="27"/>
      <c r="D879" s="27"/>
      <c r="E879" s="27"/>
      <c r="F879" s="27"/>
      <c r="G879" s="27"/>
      <c r="H879" s="27"/>
      <c r="I879" s="27"/>
      <c r="J879" s="34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spans="1:26" ht="13.5" customHeight="1" x14ac:dyDescent="0.2">
      <c r="A880" s="27"/>
      <c r="B880" s="27"/>
      <c r="C880" s="27"/>
      <c r="D880" s="27"/>
      <c r="E880" s="27"/>
      <c r="F880" s="27"/>
      <c r="G880" s="27"/>
      <c r="H880" s="27"/>
      <c r="I880" s="27"/>
      <c r="J880" s="34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spans="1:26" ht="13.5" customHeight="1" x14ac:dyDescent="0.2">
      <c r="A881" s="27"/>
      <c r="B881" s="27"/>
      <c r="C881" s="27"/>
      <c r="D881" s="27"/>
      <c r="E881" s="27"/>
      <c r="F881" s="27"/>
      <c r="G881" s="27"/>
      <c r="H881" s="27"/>
      <c r="I881" s="27"/>
      <c r="J881" s="34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spans="1:26" ht="13.5" customHeight="1" x14ac:dyDescent="0.2">
      <c r="A882" s="27"/>
      <c r="B882" s="27"/>
      <c r="C882" s="27"/>
      <c r="D882" s="27"/>
      <c r="E882" s="27"/>
      <c r="F882" s="27"/>
      <c r="G882" s="27"/>
      <c r="H882" s="27"/>
      <c r="I882" s="27"/>
      <c r="J882" s="34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spans="1:26" ht="13.5" customHeight="1" x14ac:dyDescent="0.2">
      <c r="A883" s="27"/>
      <c r="B883" s="27"/>
      <c r="C883" s="27"/>
      <c r="D883" s="27"/>
      <c r="E883" s="27"/>
      <c r="F883" s="27"/>
      <c r="G883" s="27"/>
      <c r="H883" s="27"/>
      <c r="I883" s="27"/>
      <c r="J883" s="34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spans="1:26" ht="13.5" customHeight="1" x14ac:dyDescent="0.2">
      <c r="A884" s="27"/>
      <c r="B884" s="27"/>
      <c r="C884" s="27"/>
      <c r="D884" s="27"/>
      <c r="E884" s="27"/>
      <c r="F884" s="27"/>
      <c r="G884" s="27"/>
      <c r="H884" s="27"/>
      <c r="I884" s="27"/>
      <c r="J884" s="34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spans="1:26" ht="13.5" customHeight="1" x14ac:dyDescent="0.2">
      <c r="A885" s="27"/>
      <c r="B885" s="27"/>
      <c r="C885" s="27"/>
      <c r="D885" s="27"/>
      <c r="E885" s="27"/>
      <c r="F885" s="27"/>
      <c r="G885" s="27"/>
      <c r="H885" s="27"/>
      <c r="I885" s="27"/>
      <c r="J885" s="34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spans="1:26" ht="13.5" customHeight="1" x14ac:dyDescent="0.2">
      <c r="A886" s="27"/>
      <c r="B886" s="27"/>
      <c r="C886" s="27"/>
      <c r="D886" s="27"/>
      <c r="E886" s="27"/>
      <c r="F886" s="27"/>
      <c r="G886" s="27"/>
      <c r="H886" s="27"/>
      <c r="I886" s="27"/>
      <c r="J886" s="34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spans="1:26" ht="13.5" customHeight="1" x14ac:dyDescent="0.2">
      <c r="A887" s="27"/>
      <c r="B887" s="27"/>
      <c r="C887" s="27"/>
      <c r="D887" s="27"/>
      <c r="E887" s="27"/>
      <c r="F887" s="27"/>
      <c r="G887" s="27"/>
      <c r="H887" s="27"/>
      <c r="I887" s="27"/>
      <c r="J887" s="34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spans="1:26" ht="13.5" customHeight="1" x14ac:dyDescent="0.2">
      <c r="A888" s="27"/>
      <c r="B888" s="27"/>
      <c r="C888" s="27"/>
      <c r="D888" s="27"/>
      <c r="E888" s="27"/>
      <c r="F888" s="27"/>
      <c r="G888" s="27"/>
      <c r="H888" s="27"/>
      <c r="I888" s="27"/>
      <c r="J888" s="34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spans="1:26" ht="13.5" customHeight="1" x14ac:dyDescent="0.2">
      <c r="A889" s="27"/>
      <c r="B889" s="27"/>
      <c r="C889" s="27"/>
      <c r="D889" s="27"/>
      <c r="E889" s="27"/>
      <c r="F889" s="27"/>
      <c r="G889" s="27"/>
      <c r="H889" s="27"/>
      <c r="I889" s="27"/>
      <c r="J889" s="34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spans="1:26" ht="13.5" customHeight="1" x14ac:dyDescent="0.2">
      <c r="A890" s="27"/>
      <c r="B890" s="27"/>
      <c r="C890" s="27"/>
      <c r="D890" s="27"/>
      <c r="E890" s="27"/>
      <c r="F890" s="27"/>
      <c r="G890" s="27"/>
      <c r="H890" s="27"/>
      <c r="I890" s="27"/>
      <c r="J890" s="34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spans="1:26" ht="13.5" customHeight="1" x14ac:dyDescent="0.2">
      <c r="A891" s="27"/>
      <c r="B891" s="27"/>
      <c r="C891" s="27"/>
      <c r="D891" s="27"/>
      <c r="E891" s="27"/>
      <c r="F891" s="27"/>
      <c r="G891" s="27"/>
      <c r="H891" s="27"/>
      <c r="I891" s="27"/>
      <c r="J891" s="34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spans="1:26" ht="13.5" customHeight="1" x14ac:dyDescent="0.2">
      <c r="A892" s="27"/>
      <c r="B892" s="27"/>
      <c r="C892" s="27"/>
      <c r="D892" s="27"/>
      <c r="E892" s="27"/>
      <c r="F892" s="27"/>
      <c r="G892" s="27"/>
      <c r="H892" s="27"/>
      <c r="I892" s="27"/>
      <c r="J892" s="34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spans="1:26" ht="13.5" customHeight="1" x14ac:dyDescent="0.2">
      <c r="A893" s="27"/>
      <c r="B893" s="27"/>
      <c r="C893" s="27"/>
      <c r="D893" s="27"/>
      <c r="E893" s="27"/>
      <c r="F893" s="27"/>
      <c r="G893" s="27"/>
      <c r="H893" s="27"/>
      <c r="I893" s="27"/>
      <c r="J893" s="34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spans="1:26" ht="13.5" customHeight="1" x14ac:dyDescent="0.2">
      <c r="A894" s="27"/>
      <c r="B894" s="27"/>
      <c r="C894" s="27"/>
      <c r="D894" s="27"/>
      <c r="E894" s="27"/>
      <c r="F894" s="27"/>
      <c r="G894" s="27"/>
      <c r="H894" s="27"/>
      <c r="I894" s="27"/>
      <c r="J894" s="34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spans="1:26" ht="13.5" customHeight="1" x14ac:dyDescent="0.2">
      <c r="A895" s="27"/>
      <c r="B895" s="27"/>
      <c r="C895" s="27"/>
      <c r="D895" s="27"/>
      <c r="E895" s="27"/>
      <c r="F895" s="27"/>
      <c r="G895" s="27"/>
      <c r="H895" s="27"/>
      <c r="I895" s="27"/>
      <c r="J895" s="34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spans="1:26" ht="13.5" customHeight="1" x14ac:dyDescent="0.2">
      <c r="A896" s="27"/>
      <c r="B896" s="27"/>
      <c r="C896" s="27"/>
      <c r="D896" s="27"/>
      <c r="E896" s="27"/>
      <c r="F896" s="27"/>
      <c r="G896" s="27"/>
      <c r="H896" s="27"/>
      <c r="I896" s="27"/>
      <c r="J896" s="34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spans="1:26" ht="13.5" customHeight="1" x14ac:dyDescent="0.2">
      <c r="A897" s="27"/>
      <c r="B897" s="27"/>
      <c r="C897" s="27"/>
      <c r="D897" s="27"/>
      <c r="E897" s="27"/>
      <c r="F897" s="27"/>
      <c r="G897" s="27"/>
      <c r="H897" s="27"/>
      <c r="I897" s="27"/>
      <c r="J897" s="34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spans="1:26" ht="13.5" customHeight="1" x14ac:dyDescent="0.2">
      <c r="A898" s="27"/>
      <c r="B898" s="27"/>
      <c r="C898" s="27"/>
      <c r="D898" s="27"/>
      <c r="E898" s="27"/>
      <c r="F898" s="27"/>
      <c r="G898" s="27"/>
      <c r="H898" s="27"/>
      <c r="I898" s="27"/>
      <c r="J898" s="34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spans="1:26" ht="13.5" customHeight="1" x14ac:dyDescent="0.2">
      <c r="A899" s="27"/>
      <c r="B899" s="27"/>
      <c r="C899" s="27"/>
      <c r="D899" s="27"/>
      <c r="E899" s="27"/>
      <c r="F899" s="27"/>
      <c r="G899" s="27"/>
      <c r="H899" s="27"/>
      <c r="I899" s="27"/>
      <c r="J899" s="34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spans="1:26" ht="13.5" customHeight="1" x14ac:dyDescent="0.2">
      <c r="A900" s="27"/>
      <c r="B900" s="27"/>
      <c r="C900" s="27"/>
      <c r="D900" s="27"/>
      <c r="E900" s="27"/>
      <c r="F900" s="27"/>
      <c r="G900" s="27"/>
      <c r="H900" s="27"/>
      <c r="I900" s="27"/>
      <c r="J900" s="34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spans="1:26" ht="13.5" customHeight="1" x14ac:dyDescent="0.2">
      <c r="A901" s="27"/>
      <c r="B901" s="27"/>
      <c r="C901" s="27"/>
      <c r="D901" s="27"/>
      <c r="E901" s="27"/>
      <c r="F901" s="27"/>
      <c r="G901" s="27"/>
      <c r="H901" s="27"/>
      <c r="I901" s="27"/>
      <c r="J901" s="34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spans="1:26" ht="13.5" customHeight="1" x14ac:dyDescent="0.2">
      <c r="A902" s="27"/>
      <c r="B902" s="27"/>
      <c r="C902" s="27"/>
      <c r="D902" s="27"/>
      <c r="E902" s="27"/>
      <c r="F902" s="27"/>
      <c r="G902" s="27"/>
      <c r="H902" s="27"/>
      <c r="I902" s="27"/>
      <c r="J902" s="34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spans="1:26" ht="13.5" customHeight="1" x14ac:dyDescent="0.2">
      <c r="A903" s="27"/>
      <c r="B903" s="27"/>
      <c r="C903" s="27"/>
      <c r="D903" s="27"/>
      <c r="E903" s="27"/>
      <c r="F903" s="27"/>
      <c r="G903" s="27"/>
      <c r="H903" s="27"/>
      <c r="I903" s="27"/>
      <c r="J903" s="34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spans="1:26" ht="13.5" customHeight="1" x14ac:dyDescent="0.2">
      <c r="A904" s="27"/>
      <c r="B904" s="27"/>
      <c r="C904" s="27"/>
      <c r="D904" s="27"/>
      <c r="E904" s="27"/>
      <c r="F904" s="27"/>
      <c r="G904" s="27"/>
      <c r="H904" s="27"/>
      <c r="I904" s="27"/>
      <c r="J904" s="34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spans="1:26" ht="13.5" customHeight="1" x14ac:dyDescent="0.2">
      <c r="A905" s="27"/>
      <c r="B905" s="27"/>
      <c r="C905" s="27"/>
      <c r="D905" s="27"/>
      <c r="E905" s="27"/>
      <c r="F905" s="27"/>
      <c r="G905" s="27"/>
      <c r="H905" s="27"/>
      <c r="I905" s="27"/>
      <c r="J905" s="34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spans="1:26" ht="13.5" customHeight="1" x14ac:dyDescent="0.2">
      <c r="A906" s="27"/>
      <c r="B906" s="27"/>
      <c r="C906" s="27"/>
      <c r="D906" s="27"/>
      <c r="E906" s="27"/>
      <c r="F906" s="27"/>
      <c r="G906" s="27"/>
      <c r="H906" s="27"/>
      <c r="I906" s="27"/>
      <c r="J906" s="34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spans="1:26" ht="13.5" customHeight="1" x14ac:dyDescent="0.2">
      <c r="A907" s="27"/>
      <c r="B907" s="27"/>
      <c r="C907" s="27"/>
      <c r="D907" s="27"/>
      <c r="E907" s="27"/>
      <c r="F907" s="27"/>
      <c r="G907" s="27"/>
      <c r="H907" s="27"/>
      <c r="I907" s="27"/>
      <c r="J907" s="34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spans="1:26" ht="13.5" customHeight="1" x14ac:dyDescent="0.2">
      <c r="A908" s="27"/>
      <c r="B908" s="27"/>
      <c r="C908" s="27"/>
      <c r="D908" s="27"/>
      <c r="E908" s="27"/>
      <c r="F908" s="27"/>
      <c r="G908" s="27"/>
      <c r="H908" s="27"/>
      <c r="I908" s="27"/>
      <c r="J908" s="34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spans="1:26" ht="13.5" customHeight="1" x14ac:dyDescent="0.2">
      <c r="A909" s="27"/>
      <c r="B909" s="27"/>
      <c r="C909" s="27"/>
      <c r="D909" s="27"/>
      <c r="E909" s="27"/>
      <c r="F909" s="27"/>
      <c r="G909" s="27"/>
      <c r="H909" s="27"/>
      <c r="I909" s="27"/>
      <c r="J909" s="34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spans="1:26" ht="13.5" customHeight="1" x14ac:dyDescent="0.2">
      <c r="A910" s="27"/>
      <c r="B910" s="27"/>
      <c r="C910" s="27"/>
      <c r="D910" s="27"/>
      <c r="E910" s="27"/>
      <c r="F910" s="27"/>
      <c r="G910" s="27"/>
      <c r="H910" s="27"/>
      <c r="I910" s="27"/>
      <c r="J910" s="34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spans="1:26" ht="13.5" customHeight="1" x14ac:dyDescent="0.2">
      <c r="A911" s="27"/>
      <c r="B911" s="27"/>
      <c r="C911" s="27"/>
      <c r="D911" s="27"/>
      <c r="E911" s="27"/>
      <c r="F911" s="27"/>
      <c r="G911" s="27"/>
      <c r="H911" s="27"/>
      <c r="I911" s="27"/>
      <c r="J911" s="34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spans="1:26" ht="13.5" customHeight="1" x14ac:dyDescent="0.2">
      <c r="A912" s="27"/>
      <c r="B912" s="27"/>
      <c r="C912" s="27"/>
      <c r="D912" s="27"/>
      <c r="E912" s="27"/>
      <c r="F912" s="27"/>
      <c r="G912" s="27"/>
      <c r="H912" s="27"/>
      <c r="I912" s="27"/>
      <c r="J912" s="34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spans="1:26" ht="13.5" customHeight="1" x14ac:dyDescent="0.2">
      <c r="A913" s="27"/>
      <c r="B913" s="27"/>
      <c r="C913" s="27"/>
      <c r="D913" s="27"/>
      <c r="E913" s="27"/>
      <c r="F913" s="27"/>
      <c r="G913" s="27"/>
      <c r="H913" s="27"/>
      <c r="I913" s="27"/>
      <c r="J913" s="34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spans="1:26" ht="13.5" customHeight="1" x14ac:dyDescent="0.2">
      <c r="A914" s="27"/>
      <c r="B914" s="27"/>
      <c r="C914" s="27"/>
      <c r="D914" s="27"/>
      <c r="E914" s="27"/>
      <c r="F914" s="27"/>
      <c r="G914" s="27"/>
      <c r="H914" s="27"/>
      <c r="I914" s="27"/>
      <c r="J914" s="34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spans="1:26" ht="13.5" customHeight="1" x14ac:dyDescent="0.2">
      <c r="A915" s="27"/>
      <c r="B915" s="27"/>
      <c r="C915" s="27"/>
      <c r="D915" s="27"/>
      <c r="E915" s="27"/>
      <c r="F915" s="27"/>
      <c r="G915" s="27"/>
      <c r="H915" s="27"/>
      <c r="I915" s="27"/>
      <c r="J915" s="34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spans="1:26" ht="13.5" customHeight="1" x14ac:dyDescent="0.2">
      <c r="A916" s="27"/>
      <c r="B916" s="27"/>
      <c r="C916" s="27"/>
      <c r="D916" s="27"/>
      <c r="E916" s="27"/>
      <c r="F916" s="27"/>
      <c r="G916" s="27"/>
      <c r="H916" s="27"/>
      <c r="I916" s="27"/>
      <c r="J916" s="34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spans="1:26" ht="13.5" customHeight="1" x14ac:dyDescent="0.2">
      <c r="A917" s="27"/>
      <c r="B917" s="27"/>
      <c r="C917" s="27"/>
      <c r="D917" s="27"/>
      <c r="E917" s="27"/>
      <c r="F917" s="27"/>
      <c r="G917" s="27"/>
      <c r="H917" s="27"/>
      <c r="I917" s="27"/>
      <c r="J917" s="34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spans="1:26" ht="13.5" customHeight="1" x14ac:dyDescent="0.2">
      <c r="A918" s="27"/>
      <c r="B918" s="27"/>
      <c r="C918" s="27"/>
      <c r="D918" s="27"/>
      <c r="E918" s="27"/>
      <c r="F918" s="27"/>
      <c r="G918" s="27"/>
      <c r="H918" s="27"/>
      <c r="I918" s="27"/>
      <c r="J918" s="34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spans="1:26" ht="13.5" customHeight="1" x14ac:dyDescent="0.2">
      <c r="A919" s="27"/>
      <c r="B919" s="27"/>
      <c r="C919" s="27"/>
      <c r="D919" s="27"/>
      <c r="E919" s="27"/>
      <c r="F919" s="27"/>
      <c r="G919" s="27"/>
      <c r="H919" s="27"/>
      <c r="I919" s="27"/>
      <c r="J919" s="34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spans="1:26" ht="13.5" customHeight="1" x14ac:dyDescent="0.2">
      <c r="A920" s="27"/>
      <c r="B920" s="27"/>
      <c r="C920" s="27"/>
      <c r="D920" s="27"/>
      <c r="E920" s="27"/>
      <c r="F920" s="27"/>
      <c r="G920" s="27"/>
      <c r="H920" s="27"/>
      <c r="I920" s="27"/>
      <c r="J920" s="34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spans="1:26" ht="13.5" customHeight="1" x14ac:dyDescent="0.2">
      <c r="A921" s="27"/>
      <c r="B921" s="27"/>
      <c r="C921" s="27"/>
      <c r="D921" s="27"/>
      <c r="E921" s="27"/>
      <c r="F921" s="27"/>
      <c r="G921" s="27"/>
      <c r="H921" s="27"/>
      <c r="I921" s="27"/>
      <c r="J921" s="34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spans="1:26" ht="13.5" customHeight="1" x14ac:dyDescent="0.2">
      <c r="A922" s="27"/>
      <c r="B922" s="27"/>
      <c r="C922" s="27"/>
      <c r="D922" s="27"/>
      <c r="E922" s="27"/>
      <c r="F922" s="27"/>
      <c r="G922" s="27"/>
      <c r="H922" s="27"/>
      <c r="I922" s="27"/>
      <c r="J922" s="34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spans="1:26" ht="13.5" customHeight="1" x14ac:dyDescent="0.2">
      <c r="A923" s="27"/>
      <c r="B923" s="27"/>
      <c r="C923" s="27"/>
      <c r="D923" s="27"/>
      <c r="E923" s="27"/>
      <c r="F923" s="27"/>
      <c r="G923" s="27"/>
      <c r="H923" s="27"/>
      <c r="I923" s="27"/>
      <c r="J923" s="34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spans="1:26" ht="13.5" customHeight="1" x14ac:dyDescent="0.2">
      <c r="A924" s="27"/>
      <c r="B924" s="27"/>
      <c r="C924" s="27"/>
      <c r="D924" s="27"/>
      <c r="E924" s="27"/>
      <c r="F924" s="27"/>
      <c r="G924" s="27"/>
      <c r="H924" s="27"/>
      <c r="I924" s="27"/>
      <c r="J924" s="34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spans="1:26" ht="13.5" customHeight="1" x14ac:dyDescent="0.2">
      <c r="A925" s="27"/>
      <c r="B925" s="27"/>
      <c r="C925" s="27"/>
      <c r="D925" s="27"/>
      <c r="E925" s="27"/>
      <c r="F925" s="27"/>
      <c r="G925" s="27"/>
      <c r="H925" s="27"/>
      <c r="I925" s="27"/>
      <c r="J925" s="34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spans="1:26" ht="13.5" customHeight="1" x14ac:dyDescent="0.2">
      <c r="A926" s="27"/>
      <c r="B926" s="27"/>
      <c r="C926" s="27"/>
      <c r="D926" s="27"/>
      <c r="E926" s="27"/>
      <c r="F926" s="27"/>
      <c r="G926" s="27"/>
      <c r="H926" s="27"/>
      <c r="I926" s="27"/>
      <c r="J926" s="34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spans="1:26" ht="13.5" customHeight="1" x14ac:dyDescent="0.2">
      <c r="A927" s="27"/>
      <c r="B927" s="27"/>
      <c r="C927" s="27"/>
      <c r="D927" s="27"/>
      <c r="E927" s="27"/>
      <c r="F927" s="27"/>
      <c r="G927" s="27"/>
      <c r="H927" s="27"/>
      <c r="I927" s="27"/>
      <c r="J927" s="34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spans="1:26" ht="13.5" customHeight="1" x14ac:dyDescent="0.2">
      <c r="A928" s="27"/>
      <c r="B928" s="27"/>
      <c r="C928" s="27"/>
      <c r="D928" s="27"/>
      <c r="E928" s="27"/>
      <c r="F928" s="27"/>
      <c r="G928" s="27"/>
      <c r="H928" s="27"/>
      <c r="I928" s="27"/>
      <c r="J928" s="34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spans="1:26" ht="13.5" customHeight="1" x14ac:dyDescent="0.2">
      <c r="A929" s="27"/>
      <c r="B929" s="27"/>
      <c r="C929" s="27"/>
      <c r="D929" s="27"/>
      <c r="E929" s="27"/>
      <c r="F929" s="27"/>
      <c r="G929" s="27"/>
      <c r="H929" s="27"/>
      <c r="I929" s="27"/>
      <c r="J929" s="34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spans="1:26" ht="13.5" customHeight="1" x14ac:dyDescent="0.2">
      <c r="A930" s="27"/>
      <c r="B930" s="27"/>
      <c r="C930" s="27"/>
      <c r="D930" s="27"/>
      <c r="E930" s="27"/>
      <c r="F930" s="27"/>
      <c r="G930" s="27"/>
      <c r="H930" s="27"/>
      <c r="I930" s="27"/>
      <c r="J930" s="34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spans="1:26" ht="13.5" customHeight="1" x14ac:dyDescent="0.2">
      <c r="A931" s="27"/>
      <c r="B931" s="27"/>
      <c r="C931" s="27"/>
      <c r="D931" s="27"/>
      <c r="E931" s="27"/>
      <c r="F931" s="27"/>
      <c r="G931" s="27"/>
      <c r="H931" s="27"/>
      <c r="I931" s="27"/>
      <c r="J931" s="34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spans="1:26" ht="13.5" customHeight="1" x14ac:dyDescent="0.2">
      <c r="A932" s="27"/>
      <c r="B932" s="27"/>
      <c r="C932" s="27"/>
      <c r="D932" s="27"/>
      <c r="E932" s="27"/>
      <c r="F932" s="27"/>
      <c r="G932" s="27"/>
      <c r="H932" s="27"/>
      <c r="I932" s="27"/>
      <c r="J932" s="34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spans="1:26" ht="13.5" customHeight="1" x14ac:dyDescent="0.2">
      <c r="A933" s="27"/>
      <c r="B933" s="27"/>
      <c r="C933" s="27"/>
      <c r="D933" s="27"/>
      <c r="E933" s="27"/>
      <c r="F933" s="27"/>
      <c r="G933" s="27"/>
      <c r="H933" s="27"/>
      <c r="I933" s="27"/>
      <c r="J933" s="34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spans="1:26" ht="13.5" customHeight="1" x14ac:dyDescent="0.2">
      <c r="A934" s="27"/>
      <c r="B934" s="27"/>
      <c r="C934" s="27"/>
      <c r="D934" s="27"/>
      <c r="E934" s="27"/>
      <c r="F934" s="27"/>
      <c r="G934" s="27"/>
      <c r="H934" s="27"/>
      <c r="I934" s="27"/>
      <c r="J934" s="34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spans="1:26" ht="13.5" customHeight="1" x14ac:dyDescent="0.2">
      <c r="A935" s="27"/>
      <c r="B935" s="27"/>
      <c r="C935" s="27"/>
      <c r="D935" s="27"/>
      <c r="E935" s="27"/>
      <c r="F935" s="27"/>
      <c r="G935" s="27"/>
      <c r="H935" s="27"/>
      <c r="I935" s="27"/>
      <c r="J935" s="34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spans="1:26" ht="13.5" customHeight="1" x14ac:dyDescent="0.2">
      <c r="A936" s="27"/>
      <c r="B936" s="27"/>
      <c r="C936" s="27"/>
      <c r="D936" s="27"/>
      <c r="E936" s="27"/>
      <c r="F936" s="27"/>
      <c r="G936" s="27"/>
      <c r="H936" s="27"/>
      <c r="I936" s="27"/>
      <c r="J936" s="34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spans="1:26" ht="13.5" customHeight="1" x14ac:dyDescent="0.2">
      <c r="A937" s="27"/>
      <c r="B937" s="27"/>
      <c r="C937" s="27"/>
      <c r="D937" s="27"/>
      <c r="E937" s="27"/>
      <c r="F937" s="27"/>
      <c r="G937" s="27"/>
      <c r="H937" s="27"/>
      <c r="I937" s="27"/>
      <c r="J937" s="34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spans="1:26" ht="13.5" customHeight="1" x14ac:dyDescent="0.2">
      <c r="A938" s="27"/>
      <c r="B938" s="27"/>
      <c r="C938" s="27"/>
      <c r="D938" s="27"/>
      <c r="E938" s="27"/>
      <c r="F938" s="27"/>
      <c r="G938" s="27"/>
      <c r="H938" s="27"/>
      <c r="I938" s="27"/>
      <c r="J938" s="34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spans="1:26" ht="13.5" customHeight="1" x14ac:dyDescent="0.2">
      <c r="A939" s="27"/>
      <c r="B939" s="27"/>
      <c r="C939" s="27"/>
      <c r="D939" s="27"/>
      <c r="E939" s="27"/>
      <c r="F939" s="27"/>
      <c r="G939" s="27"/>
      <c r="H939" s="27"/>
      <c r="I939" s="27"/>
      <c r="J939" s="34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spans="1:26" ht="13.5" customHeight="1" x14ac:dyDescent="0.2">
      <c r="A940" s="27"/>
      <c r="B940" s="27"/>
      <c r="C940" s="27"/>
      <c r="D940" s="27"/>
      <c r="E940" s="27"/>
      <c r="F940" s="27"/>
      <c r="G940" s="27"/>
      <c r="H940" s="27"/>
      <c r="I940" s="27"/>
      <c r="J940" s="34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spans="1:26" ht="13.5" customHeight="1" x14ac:dyDescent="0.2">
      <c r="A941" s="27"/>
      <c r="B941" s="27"/>
      <c r="C941" s="27"/>
      <c r="D941" s="27"/>
      <c r="E941" s="27"/>
      <c r="F941" s="27"/>
      <c r="G941" s="27"/>
      <c r="H941" s="27"/>
      <c r="I941" s="27"/>
      <c r="J941" s="34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spans="1:26" ht="13.5" customHeight="1" x14ac:dyDescent="0.2">
      <c r="A942" s="27"/>
      <c r="B942" s="27"/>
      <c r="C942" s="27"/>
      <c r="D942" s="27"/>
      <c r="E942" s="27"/>
      <c r="F942" s="27"/>
      <c r="G942" s="27"/>
      <c r="H942" s="27"/>
      <c r="I942" s="27"/>
      <c r="J942" s="34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spans="1:26" ht="13.5" customHeight="1" x14ac:dyDescent="0.2">
      <c r="A943" s="27"/>
      <c r="B943" s="27"/>
      <c r="C943" s="27"/>
      <c r="D943" s="27"/>
      <c r="E943" s="27"/>
      <c r="F943" s="27"/>
      <c r="G943" s="27"/>
      <c r="H943" s="27"/>
      <c r="I943" s="27"/>
      <c r="J943" s="34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spans="1:26" ht="13.5" customHeight="1" x14ac:dyDescent="0.2">
      <c r="A944" s="27"/>
      <c r="B944" s="27"/>
      <c r="C944" s="27"/>
      <c r="D944" s="27"/>
      <c r="E944" s="27"/>
      <c r="F944" s="27"/>
      <c r="G944" s="27"/>
      <c r="H944" s="27"/>
      <c r="I944" s="27"/>
      <c r="J944" s="34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spans="1:26" ht="13.5" customHeight="1" x14ac:dyDescent="0.2">
      <c r="A945" s="27"/>
      <c r="B945" s="27"/>
      <c r="C945" s="27"/>
      <c r="D945" s="27"/>
      <c r="E945" s="27"/>
      <c r="F945" s="27"/>
      <c r="G945" s="27"/>
      <c r="H945" s="27"/>
      <c r="I945" s="27"/>
      <c r="J945" s="34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spans="1:26" ht="13.5" customHeight="1" x14ac:dyDescent="0.2">
      <c r="A946" s="27"/>
      <c r="B946" s="27"/>
      <c r="C946" s="27"/>
      <c r="D946" s="27"/>
      <c r="E946" s="27"/>
      <c r="F946" s="27"/>
      <c r="G946" s="27"/>
      <c r="H946" s="27"/>
      <c r="I946" s="27"/>
      <c r="J946" s="34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spans="1:26" ht="13.5" customHeight="1" x14ac:dyDescent="0.2">
      <c r="A947" s="27"/>
      <c r="B947" s="27"/>
      <c r="C947" s="27"/>
      <c r="D947" s="27"/>
      <c r="E947" s="27"/>
      <c r="F947" s="27"/>
      <c r="G947" s="27"/>
      <c r="H947" s="27"/>
      <c r="I947" s="27"/>
      <c r="J947" s="34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spans="1:26" ht="13.5" customHeight="1" x14ac:dyDescent="0.2">
      <c r="A948" s="27"/>
      <c r="B948" s="27"/>
      <c r="C948" s="27"/>
      <c r="D948" s="27"/>
      <c r="E948" s="27"/>
      <c r="F948" s="27"/>
      <c r="G948" s="27"/>
      <c r="H948" s="27"/>
      <c r="I948" s="27"/>
      <c r="J948" s="34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spans="1:26" ht="13.5" customHeight="1" x14ac:dyDescent="0.2">
      <c r="A949" s="27"/>
      <c r="B949" s="27"/>
      <c r="C949" s="27"/>
      <c r="D949" s="27"/>
      <c r="E949" s="27"/>
      <c r="F949" s="27"/>
      <c r="G949" s="27"/>
      <c r="H949" s="27"/>
      <c r="I949" s="27"/>
      <c r="J949" s="34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spans="1:26" ht="13.5" customHeight="1" x14ac:dyDescent="0.2">
      <c r="A950" s="27"/>
      <c r="B950" s="27"/>
      <c r="C950" s="27"/>
      <c r="D950" s="27"/>
      <c r="E950" s="27"/>
      <c r="F950" s="27"/>
      <c r="G950" s="27"/>
      <c r="H950" s="27"/>
      <c r="I950" s="27"/>
      <c r="J950" s="34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spans="1:26" ht="13.5" customHeight="1" x14ac:dyDescent="0.2">
      <c r="A951" s="27"/>
      <c r="B951" s="27"/>
      <c r="C951" s="27"/>
      <c r="D951" s="27"/>
      <c r="E951" s="27"/>
      <c r="F951" s="27"/>
      <c r="G951" s="27"/>
      <c r="H951" s="27"/>
      <c r="I951" s="27"/>
      <c r="J951" s="34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spans="1:26" ht="13.5" customHeight="1" x14ac:dyDescent="0.2">
      <c r="A952" s="27"/>
      <c r="B952" s="27"/>
      <c r="C952" s="27"/>
      <c r="D952" s="27"/>
      <c r="E952" s="27"/>
      <c r="F952" s="27"/>
      <c r="G952" s="27"/>
      <c r="H952" s="27"/>
      <c r="I952" s="27"/>
      <c r="J952" s="34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spans="1:26" ht="13.5" customHeight="1" x14ac:dyDescent="0.2">
      <c r="A953" s="27"/>
      <c r="B953" s="27"/>
      <c r="C953" s="27"/>
      <c r="D953" s="27"/>
      <c r="E953" s="27"/>
      <c r="F953" s="27"/>
      <c r="G953" s="27"/>
      <c r="H953" s="27"/>
      <c r="I953" s="27"/>
      <c r="J953" s="34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spans="1:26" ht="13.5" customHeight="1" x14ac:dyDescent="0.2">
      <c r="A954" s="27"/>
      <c r="B954" s="27"/>
      <c r="C954" s="27"/>
      <c r="D954" s="27"/>
      <c r="E954" s="27"/>
      <c r="F954" s="27"/>
      <c r="G954" s="27"/>
      <c r="H954" s="27"/>
      <c r="I954" s="27"/>
      <c r="J954" s="34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spans="1:26" ht="13.5" customHeight="1" x14ac:dyDescent="0.2">
      <c r="A955" s="27"/>
      <c r="B955" s="27"/>
      <c r="C955" s="27"/>
      <c r="D955" s="27"/>
      <c r="E955" s="27"/>
      <c r="F955" s="27"/>
      <c r="G955" s="27"/>
      <c r="H955" s="27"/>
      <c r="I955" s="27"/>
      <c r="J955" s="34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spans="1:26" ht="13.5" customHeight="1" x14ac:dyDescent="0.2">
      <c r="A956" s="27"/>
      <c r="B956" s="27"/>
      <c r="C956" s="27"/>
      <c r="D956" s="27"/>
      <c r="E956" s="27"/>
      <c r="F956" s="27"/>
      <c r="G956" s="27"/>
      <c r="H956" s="27"/>
      <c r="I956" s="27"/>
      <c r="J956" s="34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spans="1:26" ht="13.5" customHeight="1" x14ac:dyDescent="0.2">
      <c r="A957" s="27"/>
      <c r="B957" s="27"/>
      <c r="C957" s="27"/>
      <c r="D957" s="27"/>
      <c r="E957" s="27"/>
      <c r="F957" s="27"/>
      <c r="G957" s="27"/>
      <c r="H957" s="27"/>
      <c r="I957" s="27"/>
      <c r="J957" s="34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spans="1:26" ht="13.5" customHeight="1" x14ac:dyDescent="0.2">
      <c r="A958" s="27"/>
      <c r="B958" s="27"/>
      <c r="C958" s="27"/>
      <c r="D958" s="27"/>
      <c r="E958" s="27"/>
      <c r="F958" s="27"/>
      <c r="G958" s="27"/>
      <c r="H958" s="27"/>
      <c r="I958" s="27"/>
      <c r="J958" s="34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spans="1:26" ht="13.5" customHeight="1" x14ac:dyDescent="0.2">
      <c r="A959" s="27"/>
      <c r="B959" s="27"/>
      <c r="C959" s="27"/>
      <c r="D959" s="27"/>
      <c r="E959" s="27"/>
      <c r="F959" s="27"/>
      <c r="G959" s="27"/>
      <c r="H959" s="27"/>
      <c r="I959" s="27"/>
      <c r="J959" s="34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spans="1:26" ht="13.5" customHeight="1" x14ac:dyDescent="0.2">
      <c r="A960" s="27"/>
      <c r="B960" s="27"/>
      <c r="C960" s="27"/>
      <c r="D960" s="27"/>
      <c r="E960" s="27"/>
      <c r="F960" s="27"/>
      <c r="G960" s="27"/>
      <c r="H960" s="27"/>
      <c r="I960" s="27"/>
      <c r="J960" s="34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spans="1:26" ht="13.5" customHeight="1" x14ac:dyDescent="0.2">
      <c r="A961" s="27"/>
      <c r="B961" s="27"/>
      <c r="C961" s="27"/>
      <c r="D961" s="27"/>
      <c r="E961" s="27"/>
      <c r="F961" s="27"/>
      <c r="G961" s="27"/>
      <c r="H961" s="27"/>
      <c r="I961" s="27"/>
      <c r="J961" s="34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spans="1:26" ht="13.5" customHeight="1" x14ac:dyDescent="0.2">
      <c r="A962" s="27"/>
      <c r="B962" s="27"/>
      <c r="C962" s="27"/>
      <c r="D962" s="27"/>
      <c r="E962" s="27"/>
      <c r="F962" s="27"/>
      <c r="G962" s="27"/>
      <c r="H962" s="27"/>
      <c r="I962" s="27"/>
      <c r="J962" s="34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spans="1:26" ht="13.5" customHeight="1" x14ac:dyDescent="0.2">
      <c r="A963" s="27"/>
      <c r="B963" s="27"/>
      <c r="C963" s="27"/>
      <c r="D963" s="27"/>
      <c r="E963" s="27"/>
      <c r="F963" s="27"/>
      <c r="G963" s="27"/>
      <c r="H963" s="27"/>
      <c r="I963" s="27"/>
      <c r="J963" s="34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spans="1:26" ht="13.5" customHeight="1" x14ac:dyDescent="0.2">
      <c r="A964" s="27"/>
      <c r="B964" s="27"/>
      <c r="C964" s="27"/>
      <c r="D964" s="27"/>
      <c r="E964" s="27"/>
      <c r="F964" s="27"/>
      <c r="G964" s="27"/>
      <c r="H964" s="27"/>
      <c r="I964" s="27"/>
      <c r="J964" s="34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spans="1:26" ht="13.5" customHeight="1" x14ac:dyDescent="0.2">
      <c r="A965" s="27"/>
      <c r="B965" s="27"/>
      <c r="C965" s="27"/>
      <c r="D965" s="27"/>
      <c r="E965" s="27"/>
      <c r="F965" s="27"/>
      <c r="G965" s="27"/>
      <c r="H965" s="27"/>
      <c r="I965" s="27"/>
      <c r="J965" s="34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spans="1:26" ht="13.5" customHeight="1" x14ac:dyDescent="0.2">
      <c r="A966" s="27"/>
      <c r="B966" s="27"/>
      <c r="C966" s="27"/>
      <c r="D966" s="27"/>
      <c r="E966" s="27"/>
      <c r="F966" s="27"/>
      <c r="G966" s="27"/>
      <c r="H966" s="27"/>
      <c r="I966" s="27"/>
      <c r="J966" s="34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spans="1:26" ht="13.5" customHeight="1" x14ac:dyDescent="0.2">
      <c r="A967" s="27"/>
      <c r="B967" s="27"/>
      <c r="C967" s="27"/>
      <c r="D967" s="27"/>
      <c r="E967" s="27"/>
      <c r="F967" s="27"/>
      <c r="G967" s="27"/>
      <c r="H967" s="27"/>
      <c r="I967" s="27"/>
      <c r="J967" s="34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spans="1:26" ht="13.5" customHeight="1" x14ac:dyDescent="0.2">
      <c r="A968" s="27"/>
      <c r="B968" s="27"/>
      <c r="C968" s="27"/>
      <c r="D968" s="27"/>
      <c r="E968" s="27"/>
      <c r="F968" s="27"/>
      <c r="G968" s="27"/>
      <c r="H968" s="27"/>
      <c r="I968" s="27"/>
      <c r="J968" s="34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spans="1:26" ht="13.5" customHeight="1" x14ac:dyDescent="0.2">
      <c r="A969" s="27"/>
      <c r="B969" s="27"/>
      <c r="C969" s="27"/>
      <c r="D969" s="27"/>
      <c r="E969" s="27"/>
      <c r="F969" s="27"/>
      <c r="G969" s="27"/>
      <c r="H969" s="27"/>
      <c r="I969" s="27"/>
      <c r="J969" s="34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spans="1:26" ht="13.5" customHeight="1" x14ac:dyDescent="0.2">
      <c r="A970" s="27"/>
      <c r="B970" s="27"/>
      <c r="C970" s="27"/>
      <c r="D970" s="27"/>
      <c r="E970" s="27"/>
      <c r="F970" s="27"/>
      <c r="G970" s="27"/>
      <c r="H970" s="27"/>
      <c r="I970" s="27"/>
      <c r="J970" s="34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spans="1:26" ht="13.5" customHeight="1" x14ac:dyDescent="0.2">
      <c r="A971" s="27"/>
      <c r="B971" s="27"/>
      <c r="C971" s="27"/>
      <c r="D971" s="27"/>
      <c r="E971" s="27"/>
      <c r="F971" s="27"/>
      <c r="G971" s="27"/>
      <c r="H971" s="27"/>
      <c r="I971" s="27"/>
      <c r="J971" s="34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spans="1:26" ht="13.5" customHeight="1" x14ac:dyDescent="0.2">
      <c r="A972" s="27"/>
      <c r="B972" s="27"/>
      <c r="C972" s="27"/>
      <c r="D972" s="27"/>
      <c r="E972" s="27"/>
      <c r="F972" s="27"/>
      <c r="G972" s="27"/>
      <c r="H972" s="27"/>
      <c r="I972" s="27"/>
      <c r="J972" s="34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spans="1:26" ht="13.5" customHeight="1" x14ac:dyDescent="0.2">
      <c r="A973" s="27"/>
      <c r="B973" s="27"/>
      <c r="C973" s="27"/>
      <c r="D973" s="27"/>
      <c r="E973" s="27"/>
      <c r="F973" s="27"/>
      <c r="G973" s="27"/>
      <c r="H973" s="27"/>
      <c r="I973" s="27"/>
      <c r="J973" s="34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spans="1:26" ht="13.5" customHeight="1" x14ac:dyDescent="0.2">
      <c r="A974" s="27"/>
      <c r="B974" s="27"/>
      <c r="C974" s="27"/>
      <c r="D974" s="27"/>
      <c r="E974" s="27"/>
      <c r="F974" s="27"/>
      <c r="G974" s="27"/>
      <c r="H974" s="27"/>
      <c r="I974" s="27"/>
      <c r="J974" s="34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spans="1:26" ht="13.5" customHeight="1" x14ac:dyDescent="0.2">
      <c r="A975" s="27"/>
      <c r="B975" s="27"/>
      <c r="C975" s="27"/>
      <c r="D975" s="27"/>
      <c r="E975" s="27"/>
      <c r="F975" s="27"/>
      <c r="G975" s="27"/>
      <c r="H975" s="27"/>
      <c r="I975" s="27"/>
      <c r="J975" s="34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spans="1:26" ht="13.5" customHeight="1" x14ac:dyDescent="0.2">
      <c r="A976" s="27"/>
      <c r="B976" s="27"/>
      <c r="C976" s="27"/>
      <c r="D976" s="27"/>
      <c r="E976" s="27"/>
      <c r="F976" s="27"/>
      <c r="G976" s="27"/>
      <c r="H976" s="27"/>
      <c r="I976" s="27"/>
      <c r="J976" s="34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spans="1:26" ht="13.5" customHeight="1" x14ac:dyDescent="0.2">
      <c r="A977" s="27"/>
      <c r="B977" s="27"/>
      <c r="C977" s="27"/>
      <c r="D977" s="27"/>
      <c r="E977" s="27"/>
      <c r="F977" s="27"/>
      <c r="G977" s="27"/>
      <c r="H977" s="27"/>
      <c r="I977" s="27"/>
      <c r="J977" s="34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spans="1:26" ht="13.5" customHeight="1" x14ac:dyDescent="0.2">
      <c r="A978" s="27"/>
      <c r="B978" s="27"/>
      <c r="C978" s="27"/>
      <c r="D978" s="27"/>
      <c r="E978" s="27"/>
      <c r="F978" s="27"/>
      <c r="G978" s="27"/>
      <c r="H978" s="27"/>
      <c r="I978" s="27"/>
      <c r="J978" s="34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spans="1:26" ht="13.5" customHeight="1" x14ac:dyDescent="0.2">
      <c r="A979" s="27"/>
      <c r="B979" s="27"/>
      <c r="C979" s="27"/>
      <c r="D979" s="27"/>
      <c r="E979" s="27"/>
      <c r="F979" s="27"/>
      <c r="G979" s="27"/>
      <c r="H979" s="27"/>
      <c r="I979" s="27"/>
      <c r="J979" s="34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spans="1:26" ht="13.5" customHeight="1" x14ac:dyDescent="0.2">
      <c r="A980" s="27"/>
      <c r="B980" s="27"/>
      <c r="C980" s="27"/>
      <c r="D980" s="27"/>
      <c r="E980" s="27"/>
      <c r="F980" s="27"/>
      <c r="G980" s="27"/>
      <c r="H980" s="27"/>
      <c r="I980" s="27"/>
      <c r="J980" s="34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spans="1:26" ht="13.5" customHeight="1" x14ac:dyDescent="0.2">
      <c r="A981" s="27"/>
      <c r="B981" s="27"/>
      <c r="C981" s="27"/>
      <c r="D981" s="27"/>
      <c r="E981" s="27"/>
      <c r="F981" s="27"/>
      <c r="G981" s="27"/>
      <c r="H981" s="27"/>
      <c r="I981" s="27"/>
      <c r="J981" s="34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spans="1:26" ht="13.5" customHeight="1" x14ac:dyDescent="0.2">
      <c r="A982" s="27"/>
      <c r="B982" s="27"/>
      <c r="C982" s="27"/>
      <c r="D982" s="27"/>
      <c r="E982" s="27"/>
      <c r="F982" s="27"/>
      <c r="G982" s="27"/>
      <c r="H982" s="27"/>
      <c r="I982" s="27"/>
      <c r="J982" s="34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spans="1:26" ht="13.5" customHeight="1" x14ac:dyDescent="0.2">
      <c r="A983" s="27"/>
      <c r="B983" s="27"/>
      <c r="C983" s="27"/>
      <c r="D983" s="27"/>
      <c r="E983" s="27"/>
      <c r="F983" s="27"/>
      <c r="G983" s="27"/>
      <c r="H983" s="27"/>
      <c r="I983" s="27"/>
      <c r="J983" s="34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spans="1:26" ht="13.5" customHeight="1" x14ac:dyDescent="0.2">
      <c r="A984" s="27"/>
      <c r="B984" s="27"/>
      <c r="C984" s="27"/>
      <c r="D984" s="27"/>
      <c r="E984" s="27"/>
      <c r="F984" s="27"/>
      <c r="G984" s="27"/>
      <c r="H984" s="27"/>
      <c r="I984" s="27"/>
      <c r="J984" s="34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spans="1:26" ht="13.5" customHeight="1" x14ac:dyDescent="0.2">
      <c r="A985" s="27"/>
      <c r="B985" s="27"/>
      <c r="C985" s="27"/>
      <c r="D985" s="27"/>
      <c r="E985" s="27"/>
      <c r="F985" s="27"/>
      <c r="G985" s="27"/>
      <c r="H985" s="27"/>
      <c r="I985" s="27"/>
      <c r="J985" s="34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spans="1:26" ht="13.5" customHeight="1" x14ac:dyDescent="0.2">
      <c r="A986" s="27"/>
      <c r="B986" s="27"/>
      <c r="C986" s="27"/>
      <c r="D986" s="27"/>
      <c r="E986" s="27"/>
      <c r="F986" s="27"/>
      <c r="G986" s="27"/>
      <c r="H986" s="27"/>
      <c r="I986" s="27"/>
      <c r="J986" s="34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spans="1:26" ht="13.5" customHeight="1" x14ac:dyDescent="0.2">
      <c r="A987" s="27"/>
      <c r="B987" s="27"/>
      <c r="C987" s="27"/>
      <c r="D987" s="27"/>
      <c r="E987" s="27"/>
      <c r="F987" s="27"/>
      <c r="G987" s="27"/>
      <c r="H987" s="27"/>
      <c r="I987" s="27"/>
      <c r="J987" s="34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spans="1:26" ht="13.5" customHeight="1" x14ac:dyDescent="0.2">
      <c r="A988" s="27"/>
      <c r="B988" s="27"/>
      <c r="C988" s="27"/>
      <c r="D988" s="27"/>
      <c r="E988" s="27"/>
      <c r="F988" s="27"/>
      <c r="G988" s="27"/>
      <c r="H988" s="27"/>
      <c r="I988" s="27"/>
      <c r="J988" s="34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spans="1:26" ht="13.5" customHeight="1" x14ac:dyDescent="0.2">
      <c r="A989" s="27"/>
      <c r="B989" s="27"/>
      <c r="C989" s="27"/>
      <c r="D989" s="27"/>
      <c r="E989" s="27"/>
      <c r="F989" s="27"/>
      <c r="G989" s="27"/>
      <c r="H989" s="27"/>
      <c r="I989" s="27"/>
      <c r="J989" s="34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spans="1:26" ht="13.5" customHeight="1" x14ac:dyDescent="0.2">
      <c r="A990" s="27"/>
      <c r="B990" s="27"/>
      <c r="C990" s="27"/>
      <c r="D990" s="27"/>
      <c r="E990" s="27"/>
      <c r="F990" s="27"/>
      <c r="G990" s="27"/>
      <c r="H990" s="27"/>
      <c r="I990" s="27"/>
      <c r="J990" s="34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spans="1:26" ht="13.5" customHeight="1" x14ac:dyDescent="0.2">
      <c r="A991" s="27"/>
      <c r="B991" s="27"/>
      <c r="C991" s="27"/>
      <c r="D991" s="27"/>
      <c r="E991" s="27"/>
      <c r="F991" s="27"/>
      <c r="G991" s="27"/>
      <c r="H991" s="27"/>
      <c r="I991" s="27"/>
      <c r="J991" s="34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spans="1:26" ht="13.5" customHeight="1" x14ac:dyDescent="0.2">
      <c r="A992" s="27"/>
      <c r="B992" s="27"/>
      <c r="C992" s="27"/>
      <c r="D992" s="27"/>
      <c r="E992" s="27"/>
      <c r="F992" s="27"/>
      <c r="G992" s="27"/>
      <c r="H992" s="27"/>
      <c r="I992" s="27"/>
      <c r="J992" s="34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spans="1:26" ht="13.5" customHeight="1" x14ac:dyDescent="0.2">
      <c r="A993" s="27"/>
      <c r="B993" s="27"/>
      <c r="C993" s="27"/>
      <c r="D993" s="27"/>
      <c r="E993" s="27"/>
      <c r="F993" s="27"/>
      <c r="G993" s="27"/>
      <c r="H993" s="27"/>
      <c r="I993" s="27"/>
      <c r="J993" s="34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spans="1:26" ht="13.5" customHeight="1" x14ac:dyDescent="0.2">
      <c r="A994" s="27"/>
      <c r="B994" s="27"/>
      <c r="C994" s="27"/>
      <c r="D994" s="27"/>
      <c r="E994" s="27"/>
      <c r="F994" s="27"/>
      <c r="G994" s="27"/>
      <c r="H994" s="27"/>
      <c r="I994" s="27"/>
      <c r="J994" s="34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spans="1:26" ht="13.5" customHeight="1" x14ac:dyDescent="0.2">
      <c r="A995" s="27"/>
      <c r="B995" s="27"/>
      <c r="C995" s="27"/>
      <c r="D995" s="27"/>
      <c r="E995" s="27"/>
      <c r="F995" s="27"/>
      <c r="G995" s="27"/>
      <c r="H995" s="27"/>
      <c r="I995" s="27"/>
      <c r="J995" s="34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spans="1:26" ht="13.5" customHeight="1" x14ac:dyDescent="0.2">
      <c r="A996" s="27"/>
      <c r="B996" s="27"/>
      <c r="C996" s="27"/>
      <c r="D996" s="27"/>
      <c r="E996" s="27"/>
      <c r="F996" s="27"/>
      <c r="G996" s="27"/>
      <c r="H996" s="27"/>
      <c r="I996" s="27"/>
      <c r="J996" s="34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spans="1:26" ht="13.5" customHeight="1" x14ac:dyDescent="0.2">
      <c r="A997" s="27"/>
      <c r="B997" s="27"/>
      <c r="C997" s="27"/>
      <c r="D997" s="27"/>
      <c r="E997" s="27"/>
      <c r="F997" s="27"/>
      <c r="G997" s="27"/>
      <c r="H997" s="27"/>
      <c r="I997" s="27"/>
      <c r="J997" s="34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spans="1:26" ht="13.5" customHeight="1" x14ac:dyDescent="0.2">
      <c r="A998" s="27"/>
      <c r="B998" s="27"/>
      <c r="C998" s="27"/>
      <c r="D998" s="27"/>
      <c r="E998" s="27"/>
      <c r="F998" s="27"/>
      <c r="G998" s="27"/>
      <c r="H998" s="27"/>
      <c r="I998" s="27"/>
      <c r="J998" s="34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spans="1:26" ht="13.5" customHeight="1" x14ac:dyDescent="0.2">
      <c r="A999" s="27"/>
      <c r="B999" s="27"/>
      <c r="C999" s="27"/>
      <c r="D999" s="27"/>
      <c r="E999" s="27"/>
      <c r="F999" s="27"/>
      <c r="G999" s="27"/>
      <c r="H999" s="27"/>
      <c r="I999" s="27"/>
      <c r="J999" s="34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spans="1:26" ht="13.5" customHeight="1" x14ac:dyDescent="0.2">
      <c r="A1000" s="27"/>
      <c r="B1000" s="27"/>
      <c r="C1000" s="27"/>
      <c r="D1000" s="27"/>
      <c r="E1000" s="27"/>
      <c r="F1000" s="27"/>
      <c r="G1000" s="27"/>
      <c r="H1000" s="27"/>
      <c r="I1000" s="27"/>
      <c r="J1000" s="34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  <row r="1001" spans="1:26" ht="13.5" customHeight="1" x14ac:dyDescent="0.2">
      <c r="A1001" s="27"/>
      <c r="B1001" s="27"/>
      <c r="C1001" s="27"/>
      <c r="D1001" s="27"/>
      <c r="E1001" s="27"/>
      <c r="F1001" s="27"/>
      <c r="G1001" s="27"/>
      <c r="H1001" s="27"/>
      <c r="I1001" s="27"/>
      <c r="J1001" s="34"/>
      <c r="K1001" s="27"/>
      <c r="L1001" s="27"/>
      <c r="M1001" s="27"/>
      <c r="N1001" s="27"/>
      <c r="O1001" s="27"/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</row>
  </sheetData>
  <sheetProtection selectLockedCells="1"/>
  <mergeCells count="151">
    <mergeCell ref="A8:H8"/>
    <mergeCell ref="A9:H9"/>
    <mergeCell ref="B10:F10"/>
    <mergeCell ref="G10:H10"/>
    <mergeCell ref="G11:H11"/>
    <mergeCell ref="B11:F11"/>
    <mergeCell ref="B12:F12"/>
    <mergeCell ref="G12:H12"/>
    <mergeCell ref="B13:F13"/>
    <mergeCell ref="G13:H13"/>
    <mergeCell ref="A1:H1"/>
    <mergeCell ref="A2:H2"/>
    <mergeCell ref="A3:H3"/>
    <mergeCell ref="A4:H4"/>
    <mergeCell ref="A5:H5"/>
    <mergeCell ref="B6:D6"/>
    <mergeCell ref="E6:H6"/>
    <mergeCell ref="B7:D7"/>
    <mergeCell ref="E7:H7"/>
    <mergeCell ref="G14:H14"/>
    <mergeCell ref="F19:H19"/>
    <mergeCell ref="F20:H20"/>
    <mergeCell ref="F22:H22"/>
    <mergeCell ref="F23:H23"/>
    <mergeCell ref="F24:H24"/>
    <mergeCell ref="A15:H15"/>
    <mergeCell ref="A16:H16"/>
    <mergeCell ref="A17:B18"/>
    <mergeCell ref="D17:D18"/>
    <mergeCell ref="E17:E18"/>
    <mergeCell ref="F17:H17"/>
    <mergeCell ref="F18:H18"/>
    <mergeCell ref="C17:C18"/>
    <mergeCell ref="C19:C23"/>
    <mergeCell ref="D19:D23"/>
    <mergeCell ref="E19:E23"/>
    <mergeCell ref="A24:E24"/>
    <mergeCell ref="B14:F14"/>
    <mergeCell ref="F21:H21"/>
    <mergeCell ref="A25:H25"/>
    <mergeCell ref="A26:H26"/>
    <mergeCell ref="B36:F36"/>
    <mergeCell ref="B37:F37"/>
    <mergeCell ref="B38:F38"/>
    <mergeCell ref="B39:F39"/>
    <mergeCell ref="B40:F40"/>
    <mergeCell ref="B41:F41"/>
    <mergeCell ref="A42:G42"/>
    <mergeCell ref="B33:F33"/>
    <mergeCell ref="G33:H33"/>
    <mergeCell ref="A34:H34"/>
    <mergeCell ref="A35:F35"/>
    <mergeCell ref="A27:H27"/>
    <mergeCell ref="A28:H28"/>
    <mergeCell ref="B29:F29"/>
    <mergeCell ref="G29:H29"/>
    <mergeCell ref="B30:F30"/>
    <mergeCell ref="G30:H30"/>
    <mergeCell ref="G31:H31"/>
    <mergeCell ref="B31:F31"/>
    <mergeCell ref="B32:F32"/>
    <mergeCell ref="G32:H32"/>
    <mergeCell ref="B94:F94"/>
    <mergeCell ref="A95:F95"/>
    <mergeCell ref="A96:H96"/>
    <mergeCell ref="B97:F97"/>
    <mergeCell ref="B98:F98"/>
    <mergeCell ref="A99:F99"/>
    <mergeCell ref="B100:F100"/>
    <mergeCell ref="B101:F101"/>
    <mergeCell ref="B102:F102"/>
    <mergeCell ref="A103:F103"/>
    <mergeCell ref="A104:H104"/>
    <mergeCell ref="A105:H105"/>
    <mergeCell ref="B106:G106"/>
    <mergeCell ref="B107:G107"/>
    <mergeCell ref="B108:G108"/>
    <mergeCell ref="B109:G109"/>
    <mergeCell ref="B110:G110"/>
    <mergeCell ref="A111:G111"/>
    <mergeCell ref="A112:H112"/>
    <mergeCell ref="A113:H113"/>
    <mergeCell ref="A114:H114"/>
    <mergeCell ref="B115:F115"/>
    <mergeCell ref="B116:F116"/>
    <mergeCell ref="B117:F117"/>
    <mergeCell ref="B118:F118"/>
    <mergeCell ref="B119:F119"/>
    <mergeCell ref="B120:F120"/>
    <mergeCell ref="B121:F121"/>
    <mergeCell ref="B129:G129"/>
    <mergeCell ref="B131:G131"/>
    <mergeCell ref="A132:G132"/>
    <mergeCell ref="B133:G133"/>
    <mergeCell ref="A134:G134"/>
    <mergeCell ref="B122:F122"/>
    <mergeCell ref="G122:H122"/>
    <mergeCell ref="A123:F123"/>
    <mergeCell ref="A124:H124"/>
    <mergeCell ref="A126:H126"/>
    <mergeCell ref="B127:G127"/>
    <mergeCell ref="B128:G128"/>
    <mergeCell ref="A43:H43"/>
    <mergeCell ref="A44:H44"/>
    <mergeCell ref="A45:H45"/>
    <mergeCell ref="B46:F46"/>
    <mergeCell ref="B47:F47"/>
    <mergeCell ref="B48:F48"/>
    <mergeCell ref="A49:F49"/>
    <mergeCell ref="A50:H50"/>
    <mergeCell ref="A51:H51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A61:F61"/>
    <mergeCell ref="A62:H62"/>
    <mergeCell ref="B63:G63"/>
    <mergeCell ref="B64:G64"/>
    <mergeCell ref="B65:G65"/>
    <mergeCell ref="B66:G66"/>
    <mergeCell ref="B67:G67"/>
    <mergeCell ref="A68:G68"/>
    <mergeCell ref="A69:H69"/>
    <mergeCell ref="B70:F70"/>
    <mergeCell ref="B71:F71"/>
    <mergeCell ref="B72:F72"/>
    <mergeCell ref="B73:G73"/>
    <mergeCell ref="A74:F74"/>
    <mergeCell ref="A76:F76"/>
    <mergeCell ref="B77:F77"/>
    <mergeCell ref="B78:F78"/>
    <mergeCell ref="B79:F79"/>
    <mergeCell ref="B90:F90"/>
    <mergeCell ref="B91:F91"/>
    <mergeCell ref="B92:F92"/>
    <mergeCell ref="A93:F93"/>
    <mergeCell ref="B80:F80"/>
    <mergeCell ref="B81:F81"/>
    <mergeCell ref="B82:F82"/>
    <mergeCell ref="A83:F83"/>
    <mergeCell ref="A84:H84"/>
    <mergeCell ref="A86:F86"/>
    <mergeCell ref="B87:F87"/>
    <mergeCell ref="B88:F88"/>
    <mergeCell ref="B89:F89"/>
  </mergeCells>
  <printOptions horizontalCentered="1"/>
  <pageMargins left="0.118055555555556" right="0.118055555555556" top="1.1812499999999999" bottom="0.78749999999999998" header="0" footer="0"/>
  <pageSetup paperSize="9" scale="8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workbookViewId="0">
      <selection activeCell="L14" sqref="L14"/>
    </sheetView>
  </sheetViews>
  <sheetFormatPr defaultColWidth="12.5703125" defaultRowHeight="15" customHeight="1" x14ac:dyDescent="0.2"/>
  <cols>
    <col min="1" max="1" width="6" customWidth="1"/>
    <col min="2" max="2" width="39" customWidth="1"/>
    <col min="3" max="4" width="14.42578125" customWidth="1"/>
    <col min="5" max="5" width="16.140625" customWidth="1"/>
    <col min="6" max="6" width="6.85546875" customWidth="1"/>
    <col min="7" max="7" width="10.42578125" customWidth="1"/>
    <col min="8" max="8" width="14.140625" customWidth="1"/>
    <col min="9" max="14" width="9.140625" customWidth="1"/>
    <col min="15" max="26" width="8.5703125" customWidth="1"/>
  </cols>
  <sheetData>
    <row r="1" spans="1:26" ht="13.5" customHeight="1" x14ac:dyDescent="0.2">
      <c r="A1" s="176" t="s">
        <v>0</v>
      </c>
      <c r="B1" s="158"/>
      <c r="C1" s="158"/>
      <c r="D1" s="158"/>
      <c r="E1" s="158"/>
      <c r="F1" s="158"/>
      <c r="G1" s="158"/>
      <c r="H1" s="159"/>
      <c r="I1" s="27"/>
      <c r="J1" s="34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24" customHeight="1" x14ac:dyDescent="0.2">
      <c r="A2" s="208"/>
      <c r="B2" s="158"/>
      <c r="C2" s="158"/>
      <c r="D2" s="158"/>
      <c r="E2" s="158"/>
      <c r="F2" s="158"/>
      <c r="G2" s="158"/>
      <c r="H2" s="158"/>
      <c r="I2" s="27"/>
      <c r="J2" s="34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spans="1:26" ht="30" customHeight="1" x14ac:dyDescent="0.2">
      <c r="A3" s="251" t="s">
        <v>213</v>
      </c>
      <c r="B3" s="158"/>
      <c r="C3" s="158"/>
      <c r="D3" s="158"/>
      <c r="E3" s="158"/>
      <c r="F3" s="158"/>
      <c r="G3" s="158"/>
      <c r="H3" s="159"/>
      <c r="I3" s="27"/>
      <c r="J3" s="34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ht="13.5" customHeight="1" x14ac:dyDescent="0.2">
      <c r="A4" s="252" t="s">
        <v>61</v>
      </c>
      <c r="B4" s="158"/>
      <c r="C4" s="158"/>
      <c r="D4" s="158"/>
      <c r="E4" s="158"/>
      <c r="F4" s="158"/>
      <c r="G4" s="158"/>
      <c r="H4" s="159"/>
      <c r="I4" s="27"/>
      <c r="J4" s="34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spans="1:26" ht="13.5" customHeight="1" x14ac:dyDescent="0.2">
      <c r="A5" s="208"/>
      <c r="B5" s="158"/>
      <c r="C5" s="158"/>
      <c r="D5" s="158"/>
      <c r="E5" s="158"/>
      <c r="F5" s="158"/>
      <c r="G5" s="158"/>
      <c r="H5" s="158"/>
      <c r="I5" s="27"/>
      <c r="J5" s="34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spans="1:26" ht="13.5" customHeight="1" x14ac:dyDescent="0.2">
      <c r="A6" s="35" t="s">
        <v>62</v>
      </c>
      <c r="B6" s="253" t="s">
        <v>63</v>
      </c>
      <c r="C6" s="158"/>
      <c r="D6" s="159"/>
      <c r="E6" s="253" t="s">
        <v>64</v>
      </c>
      <c r="F6" s="158"/>
      <c r="G6" s="158"/>
      <c r="H6" s="159"/>
      <c r="I6" s="27"/>
      <c r="J6" s="34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spans="1:26" ht="13.5" customHeight="1" x14ac:dyDescent="0.2">
      <c r="A7" s="35" t="s">
        <v>65</v>
      </c>
      <c r="B7" s="253" t="s">
        <v>66</v>
      </c>
      <c r="C7" s="158"/>
      <c r="D7" s="159"/>
      <c r="E7" s="254" t="s">
        <v>322</v>
      </c>
      <c r="F7" s="158"/>
      <c r="G7" s="158"/>
      <c r="H7" s="159"/>
      <c r="I7" s="27"/>
      <c r="J7" s="34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spans="1:26" ht="13.5" customHeight="1" x14ac:dyDescent="0.2">
      <c r="A8" s="208"/>
      <c r="B8" s="158"/>
      <c r="C8" s="158"/>
      <c r="D8" s="158"/>
      <c r="E8" s="158"/>
      <c r="F8" s="158"/>
      <c r="G8" s="158"/>
      <c r="H8" s="158"/>
      <c r="I8" s="27"/>
      <c r="J8" s="34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spans="1:26" ht="12.75" customHeight="1" x14ac:dyDescent="0.2">
      <c r="A9" s="163" t="s">
        <v>67</v>
      </c>
      <c r="B9" s="158"/>
      <c r="C9" s="158"/>
      <c r="D9" s="158"/>
      <c r="E9" s="158"/>
      <c r="F9" s="158"/>
      <c r="G9" s="158"/>
      <c r="H9" s="159"/>
      <c r="I9" s="27"/>
      <c r="J9" s="34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spans="1:26" ht="13.5" customHeight="1" x14ac:dyDescent="0.2">
      <c r="A10" s="36" t="s">
        <v>68</v>
      </c>
      <c r="B10" s="233" t="s">
        <v>69</v>
      </c>
      <c r="C10" s="158"/>
      <c r="D10" s="158"/>
      <c r="E10" s="158"/>
      <c r="F10" s="159"/>
      <c r="G10" s="259"/>
      <c r="H10" s="207"/>
      <c r="I10" s="27"/>
      <c r="J10" s="34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spans="1:26" ht="13.5" customHeight="1" x14ac:dyDescent="0.2">
      <c r="A11" s="37" t="s">
        <v>70</v>
      </c>
      <c r="B11" s="233" t="s">
        <v>71</v>
      </c>
      <c r="C11" s="158"/>
      <c r="D11" s="158"/>
      <c r="E11" s="158"/>
      <c r="F11" s="159"/>
      <c r="G11" s="233" t="s">
        <v>72</v>
      </c>
      <c r="H11" s="159"/>
      <c r="I11" s="27"/>
      <c r="J11" s="34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spans="1:26" ht="13.5" customHeight="1" x14ac:dyDescent="0.2">
      <c r="A12" s="37" t="s">
        <v>73</v>
      </c>
      <c r="B12" s="258" t="s">
        <v>289</v>
      </c>
      <c r="C12" s="158"/>
      <c r="D12" s="158"/>
      <c r="E12" s="158"/>
      <c r="F12" s="159"/>
      <c r="G12" s="260"/>
      <c r="H12" s="261"/>
      <c r="I12" s="27"/>
      <c r="J12" s="34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13.5" customHeight="1" x14ac:dyDescent="0.2">
      <c r="A13" s="37" t="s">
        <v>75</v>
      </c>
      <c r="B13" s="233" t="s">
        <v>76</v>
      </c>
      <c r="C13" s="158"/>
      <c r="D13" s="158"/>
      <c r="E13" s="158"/>
      <c r="F13" s="159"/>
      <c r="G13" s="262">
        <v>12</v>
      </c>
      <c r="H13" s="159"/>
      <c r="I13" s="27"/>
      <c r="J13" s="34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spans="1:26" ht="13.5" customHeight="1" x14ac:dyDescent="0.2">
      <c r="A14" s="37" t="s">
        <v>77</v>
      </c>
      <c r="B14" s="233" t="s">
        <v>78</v>
      </c>
      <c r="C14" s="158"/>
      <c r="D14" s="158"/>
      <c r="E14" s="158"/>
      <c r="F14" s="159"/>
      <c r="G14" s="233" t="s">
        <v>79</v>
      </c>
      <c r="H14" s="159"/>
      <c r="I14" s="27"/>
      <c r="J14" s="34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spans="1:26" ht="13.5" customHeight="1" x14ac:dyDescent="0.2">
      <c r="A15" s="208"/>
      <c r="B15" s="158"/>
      <c r="C15" s="158"/>
      <c r="D15" s="158"/>
      <c r="E15" s="158"/>
      <c r="F15" s="158"/>
      <c r="G15" s="158"/>
      <c r="H15" s="158"/>
      <c r="I15" s="27"/>
      <c r="J15" s="34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spans="1:26" ht="13.5" customHeight="1" x14ac:dyDescent="0.2">
      <c r="A16" s="163" t="s">
        <v>80</v>
      </c>
      <c r="B16" s="158"/>
      <c r="C16" s="158"/>
      <c r="D16" s="158"/>
      <c r="E16" s="158"/>
      <c r="F16" s="158"/>
      <c r="G16" s="158"/>
      <c r="H16" s="159"/>
      <c r="I16" s="27"/>
      <c r="J16" s="34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spans="1:26" ht="12.75" customHeight="1" x14ac:dyDescent="0.2">
      <c r="A17" s="236" t="s">
        <v>81</v>
      </c>
      <c r="B17" s="237"/>
      <c r="C17" s="240" t="s">
        <v>82</v>
      </c>
      <c r="D17" s="240" t="s">
        <v>83</v>
      </c>
      <c r="E17" s="242" t="s">
        <v>84</v>
      </c>
      <c r="F17" s="243" t="s">
        <v>85</v>
      </c>
      <c r="G17" s="158"/>
      <c r="H17" s="159"/>
      <c r="I17" s="27"/>
      <c r="J17" s="34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spans="1:26" ht="27.75" customHeight="1" x14ac:dyDescent="0.2">
      <c r="A18" s="238"/>
      <c r="B18" s="239"/>
      <c r="C18" s="241"/>
      <c r="D18" s="241"/>
      <c r="E18" s="241"/>
      <c r="F18" s="243" t="s">
        <v>86</v>
      </c>
      <c r="G18" s="158"/>
      <c r="H18" s="159"/>
      <c r="I18" s="27"/>
      <c r="J18" s="34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spans="1:26" ht="22.5" customHeight="1" x14ac:dyDescent="0.2">
      <c r="A19" s="38" t="s">
        <v>68</v>
      </c>
      <c r="B19" s="39" t="s">
        <v>90</v>
      </c>
      <c r="C19" s="245" t="s">
        <v>214</v>
      </c>
      <c r="D19" s="247" t="s">
        <v>9</v>
      </c>
      <c r="E19" s="247" t="s">
        <v>89</v>
      </c>
      <c r="F19" s="234">
        <v>20</v>
      </c>
      <c r="G19" s="158"/>
      <c r="H19" s="159"/>
      <c r="I19" s="27"/>
      <c r="J19" s="34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spans="1:26" ht="22.5" customHeight="1" x14ac:dyDescent="0.2">
      <c r="A20" s="38" t="s">
        <v>70</v>
      </c>
      <c r="B20" s="135" t="s">
        <v>302</v>
      </c>
      <c r="C20" s="246"/>
      <c r="D20" s="246"/>
      <c r="E20" s="246"/>
      <c r="F20" s="234">
        <v>2</v>
      </c>
      <c r="G20" s="158"/>
      <c r="H20" s="159"/>
      <c r="I20" s="27"/>
      <c r="J20" s="34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22.5" customHeight="1" x14ac:dyDescent="0.2">
      <c r="A21" s="136" t="s">
        <v>73</v>
      </c>
      <c r="B21" s="39" t="s">
        <v>304</v>
      </c>
      <c r="C21" s="246"/>
      <c r="D21" s="246"/>
      <c r="E21" s="246"/>
      <c r="F21" s="248">
        <v>0</v>
      </c>
      <c r="G21" s="249"/>
      <c r="H21" s="250"/>
      <c r="I21" s="27"/>
      <c r="J21" s="34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spans="1:26" ht="22.5" customHeight="1" x14ac:dyDescent="0.2">
      <c r="A22" s="136" t="s">
        <v>75</v>
      </c>
      <c r="B22" s="39" t="s">
        <v>87</v>
      </c>
      <c r="C22" s="246"/>
      <c r="D22" s="246"/>
      <c r="E22" s="246"/>
      <c r="F22" s="234">
        <v>0</v>
      </c>
      <c r="G22" s="158"/>
      <c r="H22" s="159"/>
      <c r="I22" s="27"/>
      <c r="J22" s="34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spans="1:26" ht="22.5" customHeight="1" x14ac:dyDescent="0.2">
      <c r="A23" s="136" t="s">
        <v>77</v>
      </c>
      <c r="B23" s="39" t="s">
        <v>91</v>
      </c>
      <c r="C23" s="241"/>
      <c r="D23" s="241"/>
      <c r="E23" s="241"/>
      <c r="F23" s="234">
        <v>0</v>
      </c>
      <c r="G23" s="158"/>
      <c r="H23" s="159"/>
      <c r="I23" s="27"/>
      <c r="J23" s="34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spans="1:26" ht="22.5" customHeight="1" x14ac:dyDescent="0.2">
      <c r="A24" s="197" t="s">
        <v>92</v>
      </c>
      <c r="B24" s="158"/>
      <c r="C24" s="158"/>
      <c r="D24" s="158"/>
      <c r="E24" s="159"/>
      <c r="F24" s="235">
        <f>SUM(F19:H23)</f>
        <v>22</v>
      </c>
      <c r="G24" s="158"/>
      <c r="H24" s="159"/>
      <c r="I24" s="27"/>
      <c r="J24" s="34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 ht="25.5" customHeight="1" x14ac:dyDescent="0.2">
      <c r="A25" s="193" t="s">
        <v>93</v>
      </c>
      <c r="B25" s="213"/>
      <c r="C25" s="213"/>
      <c r="D25" s="213"/>
      <c r="E25" s="213"/>
      <c r="F25" s="213"/>
      <c r="G25" s="213"/>
      <c r="H25" s="214"/>
      <c r="I25" s="27"/>
      <c r="J25" s="34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spans="1:26" ht="13.5" customHeight="1" x14ac:dyDescent="0.2">
      <c r="A26" s="208"/>
      <c r="B26" s="158"/>
      <c r="C26" s="158"/>
      <c r="D26" s="158"/>
      <c r="E26" s="158"/>
      <c r="F26" s="158"/>
      <c r="G26" s="158"/>
      <c r="H26" s="158"/>
      <c r="I26" s="27"/>
      <c r="J26" s="34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spans="1:26" ht="13.5" customHeight="1" x14ac:dyDescent="0.2">
      <c r="A27" s="222" t="s">
        <v>94</v>
      </c>
      <c r="B27" s="213"/>
      <c r="C27" s="213"/>
      <c r="D27" s="213"/>
      <c r="E27" s="213"/>
      <c r="F27" s="213"/>
      <c r="G27" s="213"/>
      <c r="H27" s="214"/>
      <c r="I27" s="27"/>
      <c r="J27" s="34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spans="1:26" ht="12.75" customHeight="1" x14ac:dyDescent="0.2">
      <c r="A28" s="221" t="s">
        <v>95</v>
      </c>
      <c r="B28" s="158"/>
      <c r="C28" s="158"/>
      <c r="D28" s="158"/>
      <c r="E28" s="158"/>
      <c r="F28" s="158"/>
      <c r="G28" s="158"/>
      <c r="H28" s="159"/>
      <c r="I28" s="27"/>
      <c r="J28" s="34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12.75" customHeight="1" x14ac:dyDescent="0.2">
      <c r="A29" s="127">
        <v>1</v>
      </c>
      <c r="B29" s="223" t="s">
        <v>96</v>
      </c>
      <c r="C29" s="224"/>
      <c r="D29" s="224"/>
      <c r="E29" s="224"/>
      <c r="F29" s="225"/>
      <c r="G29" s="226" t="s">
        <v>215</v>
      </c>
      <c r="H29" s="225"/>
      <c r="I29" s="27"/>
      <c r="J29" s="34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15" customHeight="1" x14ac:dyDescent="0.2">
      <c r="A30" s="40">
        <v>2</v>
      </c>
      <c r="B30" s="271" t="s">
        <v>98</v>
      </c>
      <c r="C30" s="158"/>
      <c r="D30" s="158"/>
      <c r="E30" s="158"/>
      <c r="F30" s="159"/>
      <c r="G30" s="266" t="s">
        <v>216</v>
      </c>
      <c r="H30" s="159"/>
      <c r="I30" s="27"/>
      <c r="J30" s="34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13.5" customHeight="1" x14ac:dyDescent="0.2">
      <c r="A31" s="127">
        <v>3</v>
      </c>
      <c r="B31" s="232" t="s">
        <v>282</v>
      </c>
      <c r="C31" s="224"/>
      <c r="D31" s="224"/>
      <c r="E31" s="224"/>
      <c r="F31" s="225"/>
      <c r="G31" s="231">
        <v>4432.95</v>
      </c>
      <c r="H31" s="225"/>
      <c r="I31" s="27"/>
      <c r="J31" s="34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13.5" customHeight="1" x14ac:dyDescent="0.2">
      <c r="A32" s="40">
        <v>4</v>
      </c>
      <c r="B32" s="219" t="s">
        <v>100</v>
      </c>
      <c r="C32" s="158"/>
      <c r="D32" s="158"/>
      <c r="E32" s="158"/>
      <c r="F32" s="159"/>
      <c r="G32" s="219" t="s">
        <v>217</v>
      </c>
      <c r="H32" s="159"/>
      <c r="I32" s="27"/>
      <c r="J32" s="34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13.5" customHeight="1" x14ac:dyDescent="0.2">
      <c r="A33" s="40">
        <v>5</v>
      </c>
      <c r="B33" s="219" t="s">
        <v>102</v>
      </c>
      <c r="C33" s="158"/>
      <c r="D33" s="158"/>
      <c r="E33" s="158"/>
      <c r="F33" s="159"/>
      <c r="G33" s="220" t="s">
        <v>74</v>
      </c>
      <c r="H33" s="159"/>
      <c r="I33" s="27"/>
      <c r="J33" s="34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13.5" customHeight="1" x14ac:dyDescent="0.2">
      <c r="A34" s="208"/>
      <c r="B34" s="158"/>
      <c r="C34" s="158"/>
      <c r="D34" s="158"/>
      <c r="E34" s="158"/>
      <c r="F34" s="158"/>
      <c r="G34" s="158"/>
      <c r="H34" s="158"/>
      <c r="I34" s="27"/>
      <c r="J34" s="34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12.75" customHeight="1" x14ac:dyDescent="0.2">
      <c r="A35" s="221" t="s">
        <v>103</v>
      </c>
      <c r="B35" s="158"/>
      <c r="C35" s="158"/>
      <c r="D35" s="158"/>
      <c r="E35" s="158"/>
      <c r="F35" s="159"/>
      <c r="G35" s="41" t="s">
        <v>104</v>
      </c>
      <c r="H35" s="42" t="s">
        <v>105</v>
      </c>
      <c r="I35" s="27"/>
      <c r="J35" s="34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12.75" customHeight="1" x14ac:dyDescent="0.2">
      <c r="A36" s="43" t="s">
        <v>68</v>
      </c>
      <c r="B36" s="215" t="s">
        <v>283</v>
      </c>
      <c r="C36" s="158"/>
      <c r="D36" s="158"/>
      <c r="E36" s="158"/>
      <c r="F36" s="159"/>
      <c r="G36" s="44" t="s">
        <v>106</v>
      </c>
      <c r="H36" s="120">
        <v>0</v>
      </c>
      <c r="I36" s="27"/>
      <c r="J36" s="34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12.75" customHeight="1" x14ac:dyDescent="0.2">
      <c r="A37" s="45" t="s">
        <v>70</v>
      </c>
      <c r="B37" s="216" t="s">
        <v>107</v>
      </c>
      <c r="C37" s="158"/>
      <c r="D37" s="158"/>
      <c r="E37" s="158"/>
      <c r="F37" s="159"/>
      <c r="G37" s="44" t="s">
        <v>106</v>
      </c>
      <c r="H37" s="46" t="s">
        <v>106</v>
      </c>
      <c r="I37" s="27"/>
      <c r="J37" s="34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12.75" customHeight="1" x14ac:dyDescent="0.2">
      <c r="A38" s="43" t="s">
        <v>73</v>
      </c>
      <c r="B38" s="217" t="s">
        <v>108</v>
      </c>
      <c r="C38" s="158"/>
      <c r="D38" s="158"/>
      <c r="E38" s="158"/>
      <c r="F38" s="159"/>
      <c r="G38" s="44">
        <v>0.2</v>
      </c>
      <c r="H38" s="47">
        <f>H36*G38</f>
        <v>0</v>
      </c>
      <c r="I38" s="27"/>
      <c r="J38" s="34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12.75" customHeight="1" x14ac:dyDescent="0.2">
      <c r="A39" s="43" t="s">
        <v>75</v>
      </c>
      <c r="B39" s="217" t="s">
        <v>109</v>
      </c>
      <c r="C39" s="158"/>
      <c r="D39" s="158"/>
      <c r="E39" s="158"/>
      <c r="F39" s="159"/>
      <c r="G39" s="44" t="s">
        <v>106</v>
      </c>
      <c r="H39" s="46" t="s">
        <v>106</v>
      </c>
      <c r="I39" s="27"/>
      <c r="J39" s="34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12.75" customHeight="1" x14ac:dyDescent="0.2">
      <c r="A40" s="43" t="s">
        <v>77</v>
      </c>
      <c r="B40" s="217" t="s">
        <v>110</v>
      </c>
      <c r="C40" s="158"/>
      <c r="D40" s="158"/>
      <c r="E40" s="158"/>
      <c r="F40" s="159"/>
      <c r="G40" s="44" t="s">
        <v>106</v>
      </c>
      <c r="H40" s="46" t="s">
        <v>106</v>
      </c>
      <c r="I40" s="27"/>
      <c r="J40" s="34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12.75" customHeight="1" x14ac:dyDescent="0.2">
      <c r="A41" s="43" t="s">
        <v>111</v>
      </c>
      <c r="B41" s="216" t="s">
        <v>112</v>
      </c>
      <c r="C41" s="158"/>
      <c r="D41" s="158"/>
      <c r="E41" s="158"/>
      <c r="F41" s="159"/>
      <c r="G41" s="121">
        <v>0</v>
      </c>
      <c r="H41" s="47">
        <f>H36*G41</f>
        <v>0</v>
      </c>
      <c r="I41" s="27"/>
      <c r="J41" s="34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12.75" customHeight="1" x14ac:dyDescent="0.2">
      <c r="A42" s="218" t="s">
        <v>113</v>
      </c>
      <c r="B42" s="158"/>
      <c r="C42" s="158"/>
      <c r="D42" s="158"/>
      <c r="E42" s="158"/>
      <c r="F42" s="158"/>
      <c r="G42" s="159"/>
      <c r="H42" s="48">
        <f>SUM(H36:H41)</f>
        <v>0</v>
      </c>
      <c r="I42" s="27"/>
      <c r="J42" s="34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143.25" customHeight="1" x14ac:dyDescent="0.2">
      <c r="A43" s="193" t="s">
        <v>286</v>
      </c>
      <c r="B43" s="213"/>
      <c r="C43" s="213"/>
      <c r="D43" s="213"/>
      <c r="E43" s="213"/>
      <c r="F43" s="213"/>
      <c r="G43" s="213"/>
      <c r="H43" s="214"/>
      <c r="I43" s="27"/>
      <c r="J43" s="34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13.5" customHeight="1" x14ac:dyDescent="0.2">
      <c r="A44" s="199"/>
      <c r="B44" s="145"/>
      <c r="C44" s="145"/>
      <c r="D44" s="145"/>
      <c r="E44" s="145"/>
      <c r="F44" s="145"/>
      <c r="G44" s="145"/>
      <c r="H44" s="145"/>
      <c r="I44" s="27"/>
      <c r="J44" s="34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13.5" customHeight="1" x14ac:dyDescent="0.2">
      <c r="A45" s="200" t="s">
        <v>114</v>
      </c>
      <c r="B45" s="148"/>
      <c r="C45" s="148"/>
      <c r="D45" s="148"/>
      <c r="E45" s="148"/>
      <c r="F45" s="148"/>
      <c r="G45" s="148"/>
      <c r="H45" s="150"/>
      <c r="I45" s="27"/>
      <c r="J45" s="34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13.5" customHeight="1" x14ac:dyDescent="0.2">
      <c r="A46" s="49" t="s">
        <v>115</v>
      </c>
      <c r="B46" s="188" t="s">
        <v>116</v>
      </c>
      <c r="C46" s="158"/>
      <c r="D46" s="158"/>
      <c r="E46" s="158"/>
      <c r="F46" s="159"/>
      <c r="G46" s="49" t="s">
        <v>117</v>
      </c>
      <c r="H46" s="50" t="s">
        <v>105</v>
      </c>
      <c r="I46" s="27"/>
      <c r="J46" s="34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13.5" customHeight="1" x14ac:dyDescent="0.2">
      <c r="A47" s="51" t="s">
        <v>68</v>
      </c>
      <c r="B47" s="181" t="s">
        <v>118</v>
      </c>
      <c r="C47" s="158"/>
      <c r="D47" s="158"/>
      <c r="E47" s="158"/>
      <c r="F47" s="159"/>
      <c r="G47" s="52">
        <v>8.3299999999999999E-2</v>
      </c>
      <c r="H47" s="53">
        <f>H42*G47</f>
        <v>0</v>
      </c>
      <c r="I47" s="27"/>
      <c r="J47" s="34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13.5" customHeight="1" x14ac:dyDescent="0.2">
      <c r="A48" s="51" t="s">
        <v>70</v>
      </c>
      <c r="B48" s="181" t="s">
        <v>119</v>
      </c>
      <c r="C48" s="158"/>
      <c r="D48" s="158"/>
      <c r="E48" s="158"/>
      <c r="F48" s="159"/>
      <c r="G48" s="52">
        <v>0.1111</v>
      </c>
      <c r="H48" s="53">
        <f>H42*G48</f>
        <v>0</v>
      </c>
      <c r="I48" s="27"/>
      <c r="J48" s="34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13.5" customHeight="1" x14ac:dyDescent="0.2">
      <c r="A49" s="192" t="s">
        <v>120</v>
      </c>
      <c r="B49" s="158"/>
      <c r="C49" s="158"/>
      <c r="D49" s="158"/>
      <c r="E49" s="158"/>
      <c r="F49" s="159"/>
      <c r="G49" s="54">
        <f t="shared" ref="G49:H49" si="0">SUM(G47:G48)</f>
        <v>0.19440000000000002</v>
      </c>
      <c r="H49" s="55">
        <f t="shared" si="0"/>
        <v>0</v>
      </c>
      <c r="I49" s="27"/>
      <c r="J49" s="34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34.5" customHeight="1" x14ac:dyDescent="0.2">
      <c r="A50" s="193" t="s">
        <v>292</v>
      </c>
      <c r="B50" s="213"/>
      <c r="C50" s="213"/>
      <c r="D50" s="213"/>
      <c r="E50" s="213"/>
      <c r="F50" s="213"/>
      <c r="G50" s="213"/>
      <c r="H50" s="214"/>
      <c r="I50" s="27"/>
      <c r="J50" s="34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97.5" customHeight="1" x14ac:dyDescent="0.2">
      <c r="A51" s="193" t="s">
        <v>279</v>
      </c>
      <c r="B51" s="213"/>
      <c r="C51" s="213"/>
      <c r="D51" s="213"/>
      <c r="E51" s="213"/>
      <c r="F51" s="213"/>
      <c r="G51" s="213"/>
      <c r="H51" s="214"/>
      <c r="I51" s="27"/>
      <c r="J51" s="34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12.75" customHeight="1" x14ac:dyDescent="0.2">
      <c r="A52" s="49" t="s">
        <v>121</v>
      </c>
      <c r="B52" s="188" t="s">
        <v>122</v>
      </c>
      <c r="C52" s="158"/>
      <c r="D52" s="158"/>
      <c r="E52" s="158"/>
      <c r="F52" s="159"/>
      <c r="G52" s="56" t="s">
        <v>117</v>
      </c>
      <c r="H52" s="129" t="s">
        <v>105</v>
      </c>
      <c r="I52" s="27"/>
      <c r="J52" s="34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13.5" customHeight="1" x14ac:dyDescent="0.2">
      <c r="A53" s="58" t="s">
        <v>68</v>
      </c>
      <c r="B53" s="181" t="s">
        <v>123</v>
      </c>
      <c r="C53" s="158"/>
      <c r="D53" s="158"/>
      <c r="E53" s="158"/>
      <c r="F53" s="159"/>
      <c r="G53" s="52">
        <v>0.14000000000000001</v>
      </c>
      <c r="H53" s="59">
        <f>G53*(H42+H49)</f>
        <v>0</v>
      </c>
      <c r="I53" s="27"/>
      <c r="J53" s="34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13.5" customHeight="1" x14ac:dyDescent="0.2">
      <c r="A54" s="58" t="s">
        <v>70</v>
      </c>
      <c r="B54" s="181" t="s">
        <v>124</v>
      </c>
      <c r="C54" s="158"/>
      <c r="D54" s="158"/>
      <c r="E54" s="158"/>
      <c r="F54" s="159"/>
      <c r="G54" s="52">
        <v>2.5000000000000001E-2</v>
      </c>
      <c r="H54" s="59">
        <f>G54*(H42+H49)</f>
        <v>0</v>
      </c>
      <c r="I54" s="27"/>
      <c r="J54" s="34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12.75" customHeight="1" x14ac:dyDescent="0.2">
      <c r="A55" s="58" t="s">
        <v>73</v>
      </c>
      <c r="B55" s="194" t="s">
        <v>125</v>
      </c>
      <c r="C55" s="158"/>
      <c r="D55" s="158"/>
      <c r="E55" s="158"/>
      <c r="F55" s="159"/>
      <c r="G55" s="122">
        <v>0</v>
      </c>
      <c r="H55" s="59">
        <f>G55*(H42+H49)</f>
        <v>0</v>
      </c>
      <c r="I55" s="27"/>
      <c r="J55" s="34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13.5" customHeight="1" x14ac:dyDescent="0.2">
      <c r="A56" s="58" t="s">
        <v>75</v>
      </c>
      <c r="B56" s="181" t="s">
        <v>126</v>
      </c>
      <c r="C56" s="158"/>
      <c r="D56" s="158"/>
      <c r="E56" s="158"/>
      <c r="F56" s="159"/>
      <c r="G56" s="52">
        <v>1.4999999999999999E-2</v>
      </c>
      <c r="H56" s="59">
        <f>G56*(H42+H49)</f>
        <v>0</v>
      </c>
      <c r="I56" s="27"/>
      <c r="J56" s="34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13.5" customHeight="1" x14ac:dyDescent="0.2">
      <c r="A57" s="58" t="s">
        <v>111</v>
      </c>
      <c r="B57" s="181" t="s">
        <v>127</v>
      </c>
      <c r="C57" s="158"/>
      <c r="D57" s="158"/>
      <c r="E57" s="158"/>
      <c r="F57" s="159"/>
      <c r="G57" s="52">
        <v>0.01</v>
      </c>
      <c r="H57" s="59">
        <f>G57*(H42+H49)</f>
        <v>0</v>
      </c>
      <c r="I57" s="27"/>
      <c r="J57" s="34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13.5" customHeight="1" x14ac:dyDescent="0.2">
      <c r="A58" s="58" t="s">
        <v>128</v>
      </c>
      <c r="B58" s="181" t="s">
        <v>129</v>
      </c>
      <c r="C58" s="158"/>
      <c r="D58" s="158"/>
      <c r="E58" s="158"/>
      <c r="F58" s="159"/>
      <c r="G58" s="52">
        <v>6.0000000000000001E-3</v>
      </c>
      <c r="H58" s="59">
        <f>G58*(H42+H49)</f>
        <v>0</v>
      </c>
      <c r="I58" s="27"/>
      <c r="J58" s="34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13.5" customHeight="1" x14ac:dyDescent="0.2">
      <c r="A59" s="58" t="s">
        <v>130</v>
      </c>
      <c r="B59" s="181" t="s">
        <v>131</v>
      </c>
      <c r="C59" s="158"/>
      <c r="D59" s="158"/>
      <c r="E59" s="158"/>
      <c r="F59" s="159"/>
      <c r="G59" s="52">
        <v>2E-3</v>
      </c>
      <c r="H59" s="59">
        <f>G59*(H42+H49)</f>
        <v>0</v>
      </c>
      <c r="I59" s="27"/>
      <c r="J59" s="34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13.5" customHeight="1" x14ac:dyDescent="0.2">
      <c r="A60" s="58" t="s">
        <v>62</v>
      </c>
      <c r="B60" s="181" t="s">
        <v>132</v>
      </c>
      <c r="C60" s="158"/>
      <c r="D60" s="158"/>
      <c r="E60" s="158"/>
      <c r="F60" s="159"/>
      <c r="G60" s="60">
        <v>0.08</v>
      </c>
      <c r="H60" s="59">
        <f>G60*(H42+H49)</f>
        <v>0</v>
      </c>
      <c r="I60" s="27"/>
      <c r="J60" s="34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13.5" customHeight="1" x14ac:dyDescent="0.2">
      <c r="A61" s="192" t="s">
        <v>133</v>
      </c>
      <c r="B61" s="158"/>
      <c r="C61" s="158"/>
      <c r="D61" s="158"/>
      <c r="E61" s="158"/>
      <c r="F61" s="159"/>
      <c r="G61" s="54">
        <f t="shared" ref="G61:H61" si="1">SUM(G53:G60)</f>
        <v>0.27800000000000002</v>
      </c>
      <c r="H61" s="61">
        <f t="shared" si="1"/>
        <v>0</v>
      </c>
      <c r="I61" s="27"/>
      <c r="J61" s="34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153.75" customHeight="1" x14ac:dyDescent="0.2">
      <c r="A62" s="193" t="s">
        <v>311</v>
      </c>
      <c r="B62" s="185"/>
      <c r="C62" s="185"/>
      <c r="D62" s="185"/>
      <c r="E62" s="185"/>
      <c r="F62" s="185"/>
      <c r="G62" s="185"/>
      <c r="H62" s="186"/>
      <c r="I62" s="27"/>
      <c r="J62" s="34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13.5" customHeight="1" x14ac:dyDescent="0.2">
      <c r="A63" s="49" t="s">
        <v>134</v>
      </c>
      <c r="B63" s="188" t="s">
        <v>135</v>
      </c>
      <c r="C63" s="158"/>
      <c r="D63" s="158"/>
      <c r="E63" s="158"/>
      <c r="F63" s="158"/>
      <c r="G63" s="159"/>
      <c r="H63" s="129" t="s">
        <v>105</v>
      </c>
      <c r="I63" s="27"/>
      <c r="J63" s="34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12.75" customHeight="1" x14ac:dyDescent="0.2">
      <c r="A64" s="62" t="s">
        <v>68</v>
      </c>
      <c r="B64" s="194" t="s">
        <v>136</v>
      </c>
      <c r="C64" s="158"/>
      <c r="D64" s="158"/>
      <c r="E64" s="158"/>
      <c r="F64" s="158"/>
      <c r="G64" s="159"/>
      <c r="H64" s="59">
        <f>IF(((2*5.5*20.08)-(H36*6%))&gt;0,((2*5.5*20.08)-(H36*6%)),0)</f>
        <v>220.88</v>
      </c>
      <c r="I64" s="27"/>
      <c r="J64" s="34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12.75" customHeight="1" x14ac:dyDescent="0.2">
      <c r="A65" s="63" t="s">
        <v>70</v>
      </c>
      <c r="B65" s="195" t="s">
        <v>137</v>
      </c>
      <c r="C65" s="158"/>
      <c r="D65" s="158"/>
      <c r="E65" s="158"/>
      <c r="F65" s="158"/>
      <c r="G65" s="159"/>
      <c r="H65" s="53" t="s">
        <v>106</v>
      </c>
      <c r="I65" s="27"/>
      <c r="J65" s="34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12.75" customHeight="1" x14ac:dyDescent="0.2">
      <c r="A66" s="62" t="s">
        <v>73</v>
      </c>
      <c r="B66" s="194" t="s">
        <v>138</v>
      </c>
      <c r="C66" s="158"/>
      <c r="D66" s="158"/>
      <c r="E66" s="158"/>
      <c r="F66" s="158"/>
      <c r="G66" s="159"/>
      <c r="H66" s="123">
        <v>0</v>
      </c>
      <c r="I66" s="27"/>
      <c r="J66" s="34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12.75" customHeight="1" x14ac:dyDescent="0.2">
      <c r="A67" s="62" t="s">
        <v>75</v>
      </c>
      <c r="B67" s="194" t="s">
        <v>139</v>
      </c>
      <c r="C67" s="158"/>
      <c r="D67" s="158"/>
      <c r="E67" s="158"/>
      <c r="F67" s="158"/>
      <c r="G67" s="159"/>
      <c r="H67" s="130">
        <v>0</v>
      </c>
      <c r="I67" s="27"/>
      <c r="J67" s="34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12.75" customHeight="1" x14ac:dyDescent="0.2">
      <c r="A68" s="197" t="s">
        <v>140</v>
      </c>
      <c r="B68" s="158"/>
      <c r="C68" s="158"/>
      <c r="D68" s="158"/>
      <c r="E68" s="158"/>
      <c r="F68" s="158"/>
      <c r="G68" s="159"/>
      <c r="H68" s="55">
        <f>SUM(H64:H67)</f>
        <v>220.88</v>
      </c>
      <c r="I68" s="27"/>
      <c r="J68" s="34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161.25" customHeight="1" x14ac:dyDescent="0.2">
      <c r="A69" s="198" t="s">
        <v>309</v>
      </c>
      <c r="B69" s="185"/>
      <c r="C69" s="185"/>
      <c r="D69" s="185"/>
      <c r="E69" s="185"/>
      <c r="F69" s="185"/>
      <c r="G69" s="185"/>
      <c r="H69" s="186"/>
      <c r="I69" s="27"/>
      <c r="J69" s="34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13.5" customHeight="1" x14ac:dyDescent="0.2">
      <c r="A70" s="65">
        <v>2</v>
      </c>
      <c r="B70" s="189" t="s">
        <v>141</v>
      </c>
      <c r="C70" s="158"/>
      <c r="D70" s="158"/>
      <c r="E70" s="158"/>
      <c r="F70" s="190"/>
      <c r="G70" s="66" t="s">
        <v>117</v>
      </c>
      <c r="H70" s="67" t="s">
        <v>105</v>
      </c>
      <c r="I70" s="27"/>
      <c r="J70" s="34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13.5" customHeight="1" x14ac:dyDescent="0.2">
      <c r="A71" s="68" t="s">
        <v>115</v>
      </c>
      <c r="B71" s="191" t="s">
        <v>142</v>
      </c>
      <c r="C71" s="158"/>
      <c r="D71" s="158"/>
      <c r="E71" s="158"/>
      <c r="F71" s="159"/>
      <c r="G71" s="60">
        <f t="shared" ref="G71:H71" si="2">G49</f>
        <v>0.19440000000000002</v>
      </c>
      <c r="H71" s="69">
        <f t="shared" si="2"/>
        <v>0</v>
      </c>
      <c r="I71" s="27"/>
      <c r="J71" s="34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13.5" customHeight="1" x14ac:dyDescent="0.2">
      <c r="A72" s="68" t="s">
        <v>121</v>
      </c>
      <c r="B72" s="191" t="s">
        <v>143</v>
      </c>
      <c r="C72" s="158"/>
      <c r="D72" s="158"/>
      <c r="E72" s="158"/>
      <c r="F72" s="159"/>
      <c r="G72" s="70">
        <f t="shared" ref="G72:H72" si="3">G61</f>
        <v>0.27800000000000002</v>
      </c>
      <c r="H72" s="69">
        <f t="shared" si="3"/>
        <v>0</v>
      </c>
      <c r="I72" s="27"/>
      <c r="J72" s="34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13.5" customHeight="1" x14ac:dyDescent="0.2">
      <c r="A73" s="68" t="s">
        <v>134</v>
      </c>
      <c r="B73" s="191" t="s">
        <v>144</v>
      </c>
      <c r="C73" s="158"/>
      <c r="D73" s="158"/>
      <c r="E73" s="158"/>
      <c r="F73" s="158"/>
      <c r="G73" s="159"/>
      <c r="H73" s="69">
        <f>H68</f>
        <v>220.88</v>
      </c>
      <c r="I73" s="27"/>
      <c r="J73" s="34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13.5" customHeight="1" x14ac:dyDescent="0.2">
      <c r="A74" s="183" t="s">
        <v>145</v>
      </c>
      <c r="B74" s="158"/>
      <c r="C74" s="158"/>
      <c r="D74" s="158"/>
      <c r="E74" s="158"/>
      <c r="F74" s="159"/>
      <c r="G74" s="71">
        <f>SUM(G71:G72)</f>
        <v>0.47240000000000004</v>
      </c>
      <c r="H74" s="72">
        <f>SUM(H71:H73)</f>
        <v>220.88</v>
      </c>
      <c r="I74" s="27"/>
      <c r="J74" s="34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13.5" customHeight="1" x14ac:dyDescent="0.2">
      <c r="A75" s="73"/>
      <c r="B75" s="73"/>
      <c r="C75" s="73"/>
      <c r="D75" s="73"/>
      <c r="E75" s="73"/>
      <c r="F75" s="73"/>
      <c r="G75" s="73"/>
      <c r="H75" s="73"/>
      <c r="I75" s="27"/>
      <c r="J75" s="34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ht="13.5" customHeight="1" x14ac:dyDescent="0.2">
      <c r="A76" s="187" t="s">
        <v>146</v>
      </c>
      <c r="B76" s="158"/>
      <c r="C76" s="158"/>
      <c r="D76" s="158"/>
      <c r="E76" s="158"/>
      <c r="F76" s="159"/>
      <c r="G76" s="42" t="s">
        <v>104</v>
      </c>
      <c r="H76" s="42" t="s">
        <v>105</v>
      </c>
      <c r="I76" s="27"/>
      <c r="J76" s="34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ht="13.5" customHeight="1" x14ac:dyDescent="0.2">
      <c r="A77" s="58" t="s">
        <v>68</v>
      </c>
      <c r="B77" s="181" t="s">
        <v>147</v>
      </c>
      <c r="C77" s="158"/>
      <c r="D77" s="158"/>
      <c r="E77" s="158"/>
      <c r="F77" s="159"/>
      <c r="G77" s="74">
        <v>4.5999999999999999E-3</v>
      </c>
      <c r="H77" s="75">
        <f>G77*(H42+H49)</f>
        <v>0</v>
      </c>
      <c r="I77" s="27"/>
      <c r="J77" s="34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spans="1:26" ht="13.5" customHeight="1" x14ac:dyDescent="0.2">
      <c r="A78" s="51" t="s">
        <v>70</v>
      </c>
      <c r="B78" s="181" t="s">
        <v>148</v>
      </c>
      <c r="C78" s="158"/>
      <c r="D78" s="158"/>
      <c r="E78" s="158"/>
      <c r="F78" s="159"/>
      <c r="G78" s="52">
        <v>4.0000000000000002E-4</v>
      </c>
      <c r="H78" s="64">
        <f>G78*H77</f>
        <v>0</v>
      </c>
      <c r="I78" s="27"/>
      <c r="J78" s="34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spans="1:26" ht="13.5" customHeight="1" x14ac:dyDescent="0.2">
      <c r="A79" s="51" t="s">
        <v>73</v>
      </c>
      <c r="B79" s="181" t="s">
        <v>149</v>
      </c>
      <c r="C79" s="158"/>
      <c r="D79" s="158"/>
      <c r="E79" s="158"/>
      <c r="F79" s="159"/>
      <c r="G79" s="52">
        <v>3.5999999999999997E-2</v>
      </c>
      <c r="H79" s="64">
        <f>G79*H77</f>
        <v>0</v>
      </c>
      <c r="I79" s="27"/>
      <c r="J79" s="34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spans="1:26" ht="13.5" customHeight="1" x14ac:dyDescent="0.2">
      <c r="A80" s="51" t="s">
        <v>75</v>
      </c>
      <c r="B80" s="181" t="s">
        <v>150</v>
      </c>
      <c r="C80" s="158"/>
      <c r="D80" s="158"/>
      <c r="E80" s="158"/>
      <c r="F80" s="159"/>
      <c r="G80" s="79">
        <v>9.7000000000000005E-4</v>
      </c>
      <c r="H80" s="64">
        <f>G80*(H42+H49)</f>
        <v>0</v>
      </c>
      <c r="I80" s="27"/>
      <c r="J80" s="34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1:26" ht="13.5" customHeight="1" x14ac:dyDescent="0.2">
      <c r="A81" s="51" t="s">
        <v>77</v>
      </c>
      <c r="B81" s="181" t="s">
        <v>151</v>
      </c>
      <c r="C81" s="158"/>
      <c r="D81" s="158"/>
      <c r="E81" s="158"/>
      <c r="F81" s="159"/>
      <c r="G81" s="52">
        <f>G61*G80</f>
        <v>2.6966000000000002E-4</v>
      </c>
      <c r="H81" s="64">
        <f>G81*H80</f>
        <v>0</v>
      </c>
      <c r="I81" s="27"/>
      <c r="J81" s="34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spans="1:26" ht="13.5" customHeight="1" x14ac:dyDescent="0.2">
      <c r="A82" s="51" t="s">
        <v>111</v>
      </c>
      <c r="B82" s="181" t="s">
        <v>152</v>
      </c>
      <c r="C82" s="158"/>
      <c r="D82" s="158"/>
      <c r="E82" s="158"/>
      <c r="F82" s="159"/>
      <c r="G82" s="52">
        <v>4.0000000000000001E-3</v>
      </c>
      <c r="H82" s="64">
        <f>G82*H80</f>
        <v>0</v>
      </c>
      <c r="I82" s="27"/>
      <c r="J82" s="34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spans="1:26" ht="13.5" customHeight="1" x14ac:dyDescent="0.2">
      <c r="A83" s="183" t="s">
        <v>153</v>
      </c>
      <c r="B83" s="158"/>
      <c r="C83" s="158"/>
      <c r="D83" s="158"/>
      <c r="E83" s="158"/>
      <c r="F83" s="159"/>
      <c r="G83" s="71">
        <f t="shared" ref="G83:H83" si="4">SUM(G77:G82)</f>
        <v>4.6239659999999988E-2</v>
      </c>
      <c r="H83" s="76">
        <f t="shared" si="4"/>
        <v>0</v>
      </c>
      <c r="I83" s="27"/>
      <c r="J83" s="34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spans="1:26" ht="145.5" customHeight="1" x14ac:dyDescent="0.2">
      <c r="A84" s="263" t="s">
        <v>296</v>
      </c>
      <c r="B84" s="210"/>
      <c r="C84" s="210"/>
      <c r="D84" s="210"/>
      <c r="E84" s="210"/>
      <c r="F84" s="210"/>
      <c r="G84" s="210"/>
      <c r="H84" s="211"/>
      <c r="I84" s="27"/>
      <c r="J84" s="34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spans="1:26" ht="13.5" customHeight="1" x14ac:dyDescent="0.2">
      <c r="A85" s="73"/>
      <c r="B85" s="73"/>
      <c r="C85" s="73"/>
      <c r="D85" s="73"/>
      <c r="E85" s="73"/>
      <c r="F85" s="73"/>
      <c r="G85" s="73"/>
      <c r="H85" s="73"/>
      <c r="I85" s="27"/>
      <c r="J85" s="34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spans="1:26" ht="13.5" customHeight="1" x14ac:dyDescent="0.2">
      <c r="A86" s="187" t="s">
        <v>154</v>
      </c>
      <c r="B86" s="158"/>
      <c r="C86" s="158"/>
      <c r="D86" s="158"/>
      <c r="E86" s="158"/>
      <c r="F86" s="159"/>
      <c r="G86" s="41" t="s">
        <v>104</v>
      </c>
      <c r="H86" s="42" t="s">
        <v>105</v>
      </c>
      <c r="I86" s="27"/>
      <c r="J86" s="34"/>
      <c r="K86" s="27"/>
      <c r="L86" s="34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spans="1:26" ht="13.5" customHeight="1" x14ac:dyDescent="0.2">
      <c r="A87" s="49" t="s">
        <v>155</v>
      </c>
      <c r="B87" s="188" t="s">
        <v>156</v>
      </c>
      <c r="C87" s="158"/>
      <c r="D87" s="158"/>
      <c r="E87" s="158"/>
      <c r="F87" s="159"/>
      <c r="G87" s="77" t="s">
        <v>117</v>
      </c>
      <c r="H87" s="129" t="s">
        <v>105</v>
      </c>
      <c r="I87" s="27"/>
      <c r="J87" s="34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spans="1:26" ht="13.5" customHeight="1" x14ac:dyDescent="0.2">
      <c r="A88" s="51" t="s">
        <v>68</v>
      </c>
      <c r="B88" s="181" t="s">
        <v>157</v>
      </c>
      <c r="C88" s="158"/>
      <c r="D88" s="158"/>
      <c r="E88" s="158"/>
      <c r="F88" s="159"/>
      <c r="G88" s="60">
        <v>0</v>
      </c>
      <c r="H88" s="78">
        <f>G88*H42</f>
        <v>0</v>
      </c>
      <c r="I88" s="34"/>
      <c r="J88" s="34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spans="1:26" ht="13.5" customHeight="1" x14ac:dyDescent="0.2">
      <c r="A89" s="51" t="s">
        <v>70</v>
      </c>
      <c r="B89" s="181" t="s">
        <v>158</v>
      </c>
      <c r="C89" s="158"/>
      <c r="D89" s="158"/>
      <c r="E89" s="158"/>
      <c r="F89" s="159"/>
      <c r="G89" s="60">
        <v>1.67E-2</v>
      </c>
      <c r="H89" s="78">
        <f>G89*H42</f>
        <v>0</v>
      </c>
      <c r="I89" s="27"/>
      <c r="J89" s="34"/>
      <c r="K89" s="34"/>
      <c r="L89" s="34"/>
      <c r="M89" s="34"/>
      <c r="N89" s="34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spans="1:26" ht="13.5" customHeight="1" x14ac:dyDescent="0.2">
      <c r="A90" s="51" t="s">
        <v>73</v>
      </c>
      <c r="B90" s="181" t="s">
        <v>159</v>
      </c>
      <c r="C90" s="158"/>
      <c r="D90" s="158"/>
      <c r="E90" s="158"/>
      <c r="F90" s="159"/>
      <c r="G90" s="52">
        <v>2.1000000000000001E-4</v>
      </c>
      <c r="H90" s="78">
        <f>G90*H42</f>
        <v>0</v>
      </c>
      <c r="I90" s="27"/>
      <c r="J90" s="34"/>
      <c r="K90" s="34"/>
      <c r="L90" s="34"/>
      <c r="M90" s="34"/>
      <c r="N90" s="34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spans="1:26" ht="13.5" customHeight="1" x14ac:dyDescent="0.2">
      <c r="A91" s="51" t="s">
        <v>75</v>
      </c>
      <c r="B91" s="181" t="s">
        <v>160</v>
      </c>
      <c r="C91" s="158"/>
      <c r="D91" s="158"/>
      <c r="E91" s="158"/>
      <c r="F91" s="159"/>
      <c r="G91" s="52">
        <v>3.3E-3</v>
      </c>
      <c r="H91" s="78">
        <f>G91*H42</f>
        <v>0</v>
      </c>
      <c r="I91" s="27"/>
      <c r="J91" s="34"/>
      <c r="K91" s="34"/>
      <c r="L91" s="34"/>
      <c r="M91" s="34"/>
      <c r="N91" s="34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spans="1:26" ht="13.5" customHeight="1" x14ac:dyDescent="0.2">
      <c r="A92" s="51" t="s">
        <v>77</v>
      </c>
      <c r="B92" s="181" t="s">
        <v>161</v>
      </c>
      <c r="C92" s="158"/>
      <c r="D92" s="158"/>
      <c r="E92" s="158"/>
      <c r="F92" s="159"/>
      <c r="G92" s="60">
        <v>6.0000000000000001E-3</v>
      </c>
      <c r="H92" s="78">
        <f>G92*H42</f>
        <v>0</v>
      </c>
      <c r="I92" s="27"/>
      <c r="J92" s="34"/>
      <c r="K92" s="34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spans="1:26" ht="13.5" customHeight="1" x14ac:dyDescent="0.2">
      <c r="A93" s="182" t="s">
        <v>162</v>
      </c>
      <c r="B93" s="158"/>
      <c r="C93" s="158"/>
      <c r="D93" s="158"/>
      <c r="E93" s="158"/>
      <c r="F93" s="159"/>
      <c r="G93" s="80">
        <f t="shared" ref="G93:H93" si="5">SUM(G88:G92)</f>
        <v>2.6209999999999997E-2</v>
      </c>
      <c r="H93" s="81">
        <f t="shared" si="5"/>
        <v>0</v>
      </c>
      <c r="I93" s="27"/>
      <c r="J93" s="34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spans="1:26" ht="13.5" customHeight="1" x14ac:dyDescent="0.2">
      <c r="A94" s="51" t="s">
        <v>111</v>
      </c>
      <c r="B94" s="181" t="s">
        <v>163</v>
      </c>
      <c r="C94" s="158"/>
      <c r="D94" s="158"/>
      <c r="E94" s="158"/>
      <c r="F94" s="159"/>
      <c r="G94" s="52">
        <f>(G61*G49)+(G61*G88)+(G61*G89)+(G61*G90)+(G61*G91)+(G61*G92)</f>
        <v>6.1329580000000009E-2</v>
      </c>
      <c r="H94" s="53">
        <f>G94*H42</f>
        <v>0</v>
      </c>
      <c r="I94" s="27"/>
      <c r="J94" s="34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spans="1:26" ht="13.5" customHeight="1" x14ac:dyDescent="0.2">
      <c r="A95" s="192" t="s">
        <v>164</v>
      </c>
      <c r="B95" s="158"/>
      <c r="C95" s="158"/>
      <c r="D95" s="158"/>
      <c r="E95" s="158"/>
      <c r="F95" s="159"/>
      <c r="G95" s="82">
        <f>G93+G94</f>
        <v>8.7539580000000006E-2</v>
      </c>
      <c r="H95" s="83">
        <f>H93+H94</f>
        <v>0</v>
      </c>
      <c r="I95" s="27"/>
      <c r="J95" s="34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spans="1:26" ht="168.75" customHeight="1" x14ac:dyDescent="0.2">
      <c r="A96" s="193" t="s">
        <v>297</v>
      </c>
      <c r="B96" s="213"/>
      <c r="C96" s="213"/>
      <c r="D96" s="213"/>
      <c r="E96" s="213"/>
      <c r="F96" s="213"/>
      <c r="G96" s="213"/>
      <c r="H96" s="214"/>
      <c r="I96" s="27"/>
      <c r="J96" s="34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spans="1:26" ht="13.5" customHeight="1" x14ac:dyDescent="0.2">
      <c r="A97" s="77" t="s">
        <v>165</v>
      </c>
      <c r="B97" s="188" t="s">
        <v>166</v>
      </c>
      <c r="C97" s="158"/>
      <c r="D97" s="158"/>
      <c r="E97" s="158"/>
      <c r="F97" s="159"/>
      <c r="G97" s="77" t="s">
        <v>117</v>
      </c>
      <c r="H97" s="129" t="s">
        <v>105</v>
      </c>
      <c r="I97" s="27"/>
      <c r="J97" s="34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spans="1:26" ht="13.5" customHeight="1" x14ac:dyDescent="0.2">
      <c r="A98" s="51" t="s">
        <v>68</v>
      </c>
      <c r="B98" s="181" t="s">
        <v>167</v>
      </c>
      <c r="C98" s="158"/>
      <c r="D98" s="158"/>
      <c r="E98" s="158"/>
      <c r="F98" s="159"/>
      <c r="G98" s="44" t="s">
        <v>106</v>
      </c>
      <c r="H98" s="84" t="s">
        <v>168</v>
      </c>
      <c r="I98" s="27"/>
      <c r="J98" s="34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spans="1:26" ht="13.5" customHeight="1" x14ac:dyDescent="0.2">
      <c r="A99" s="192" t="s">
        <v>169</v>
      </c>
      <c r="B99" s="158"/>
      <c r="C99" s="158"/>
      <c r="D99" s="158"/>
      <c r="E99" s="158"/>
      <c r="F99" s="159"/>
      <c r="G99" s="82" t="str">
        <f>G98</f>
        <v>N/A *</v>
      </c>
      <c r="H99" s="85" t="s">
        <v>168</v>
      </c>
      <c r="I99" s="27"/>
      <c r="J99" s="34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spans="1:26" ht="13.5" customHeight="1" x14ac:dyDescent="0.2">
      <c r="A100" s="86">
        <v>4</v>
      </c>
      <c r="B100" s="189" t="s">
        <v>170</v>
      </c>
      <c r="C100" s="158"/>
      <c r="D100" s="158"/>
      <c r="E100" s="158"/>
      <c r="F100" s="190"/>
      <c r="G100" s="87" t="s">
        <v>117</v>
      </c>
      <c r="H100" s="67" t="s">
        <v>105</v>
      </c>
      <c r="I100" s="27"/>
      <c r="J100" s="34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spans="1:26" ht="13.5" customHeight="1" x14ac:dyDescent="0.2">
      <c r="A101" s="68" t="s">
        <v>155</v>
      </c>
      <c r="B101" s="191" t="s">
        <v>171</v>
      </c>
      <c r="C101" s="158"/>
      <c r="D101" s="158"/>
      <c r="E101" s="158"/>
      <c r="F101" s="159"/>
      <c r="G101" s="60">
        <f t="shared" ref="G101:H101" si="6">G95</f>
        <v>8.7539580000000006E-2</v>
      </c>
      <c r="H101" s="88">
        <f t="shared" si="6"/>
        <v>0</v>
      </c>
      <c r="I101" s="27"/>
      <c r="J101" s="34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spans="1:26" ht="13.5" customHeight="1" x14ac:dyDescent="0.2">
      <c r="A102" s="68" t="s">
        <v>165</v>
      </c>
      <c r="B102" s="191" t="s">
        <v>172</v>
      </c>
      <c r="C102" s="158"/>
      <c r="D102" s="158"/>
      <c r="E102" s="158"/>
      <c r="F102" s="159"/>
      <c r="G102" s="44" t="s">
        <v>106</v>
      </c>
      <c r="H102" s="84" t="s">
        <v>168</v>
      </c>
      <c r="I102" s="27"/>
      <c r="J102" s="34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spans="1:26" ht="13.5" customHeight="1" x14ac:dyDescent="0.2">
      <c r="A103" s="183" t="s">
        <v>173</v>
      </c>
      <c r="B103" s="158"/>
      <c r="C103" s="158"/>
      <c r="D103" s="158"/>
      <c r="E103" s="158"/>
      <c r="F103" s="159"/>
      <c r="G103" s="71">
        <f>SUM(G101:G102)</f>
        <v>8.7539580000000006E-2</v>
      </c>
      <c r="H103" s="89">
        <f>H101</f>
        <v>0</v>
      </c>
      <c r="I103" s="27"/>
      <c r="J103" s="34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spans="1:26" ht="13.5" customHeight="1" x14ac:dyDescent="0.2">
      <c r="A104" s="212"/>
      <c r="B104" s="158"/>
      <c r="C104" s="158"/>
      <c r="D104" s="158"/>
      <c r="E104" s="158"/>
      <c r="F104" s="158"/>
      <c r="G104" s="158"/>
      <c r="H104" s="159"/>
      <c r="I104" s="27"/>
      <c r="J104" s="34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spans="1:26" ht="13.5" customHeight="1" x14ac:dyDescent="0.2">
      <c r="A105" s="187" t="s">
        <v>174</v>
      </c>
      <c r="B105" s="158"/>
      <c r="C105" s="158"/>
      <c r="D105" s="158"/>
      <c r="E105" s="158"/>
      <c r="F105" s="158"/>
      <c r="G105" s="158"/>
      <c r="H105" s="159"/>
      <c r="I105" s="27"/>
      <c r="J105" s="34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spans="1:26" ht="13.5" customHeight="1" x14ac:dyDescent="0.2">
      <c r="A106" s="49">
        <v>5</v>
      </c>
      <c r="B106" s="188" t="s">
        <v>175</v>
      </c>
      <c r="C106" s="158"/>
      <c r="D106" s="158"/>
      <c r="E106" s="158"/>
      <c r="F106" s="158"/>
      <c r="G106" s="159"/>
      <c r="H106" s="133" t="s">
        <v>105</v>
      </c>
      <c r="I106" s="27"/>
      <c r="J106" s="34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spans="1:26" ht="13.5" customHeight="1" x14ac:dyDescent="0.2">
      <c r="A107" s="58" t="s">
        <v>68</v>
      </c>
      <c r="B107" s="181" t="s">
        <v>218</v>
      </c>
      <c r="C107" s="158"/>
      <c r="D107" s="158"/>
      <c r="E107" s="158"/>
      <c r="F107" s="158"/>
      <c r="G107" s="159"/>
      <c r="H107" s="90">
        <f>Insumos!F31</f>
        <v>0</v>
      </c>
      <c r="I107" s="27"/>
      <c r="J107" s="34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spans="1:26" ht="13.5" customHeight="1" x14ac:dyDescent="0.2">
      <c r="A108" s="58" t="s">
        <v>70</v>
      </c>
      <c r="B108" s="181" t="s">
        <v>177</v>
      </c>
      <c r="C108" s="158"/>
      <c r="D108" s="158"/>
      <c r="E108" s="158"/>
      <c r="F108" s="158"/>
      <c r="G108" s="159"/>
      <c r="H108" s="91">
        <f>Insumos!F37</f>
        <v>0</v>
      </c>
      <c r="I108" s="27"/>
      <c r="J108" s="34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spans="1:26" ht="13.5" customHeight="1" x14ac:dyDescent="0.2">
      <c r="A109" s="58" t="s">
        <v>73</v>
      </c>
      <c r="B109" s="181" t="s">
        <v>178</v>
      </c>
      <c r="C109" s="158"/>
      <c r="D109" s="158"/>
      <c r="E109" s="158"/>
      <c r="F109" s="158"/>
      <c r="G109" s="159"/>
      <c r="H109" s="91" t="s">
        <v>74</v>
      </c>
      <c r="I109" s="27"/>
      <c r="J109" s="34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spans="1:26" ht="13.5" customHeight="1" x14ac:dyDescent="0.2">
      <c r="A110" s="58" t="s">
        <v>75</v>
      </c>
      <c r="B110" s="181" t="s">
        <v>179</v>
      </c>
      <c r="C110" s="158"/>
      <c r="D110" s="158"/>
      <c r="E110" s="158"/>
      <c r="F110" s="158"/>
      <c r="G110" s="159"/>
      <c r="H110" s="92" t="s">
        <v>74</v>
      </c>
      <c r="I110" s="27"/>
      <c r="J110" s="34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spans="1:26" ht="13.5" customHeight="1" x14ac:dyDescent="0.2">
      <c r="A111" s="183" t="s">
        <v>180</v>
      </c>
      <c r="B111" s="158"/>
      <c r="C111" s="158"/>
      <c r="D111" s="158"/>
      <c r="E111" s="158"/>
      <c r="F111" s="158"/>
      <c r="G111" s="159"/>
      <c r="H111" s="76">
        <f>SUM(H107:H110)</f>
        <v>0</v>
      </c>
      <c r="I111" s="27"/>
      <c r="J111" s="34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spans="1:26" ht="28.5" customHeight="1" x14ac:dyDescent="0.2">
      <c r="A112" s="193" t="s">
        <v>287</v>
      </c>
      <c r="B112" s="213"/>
      <c r="C112" s="213"/>
      <c r="D112" s="213"/>
      <c r="E112" s="213"/>
      <c r="F112" s="213"/>
      <c r="G112" s="213"/>
      <c r="H112" s="214"/>
      <c r="I112" s="27"/>
      <c r="J112" s="34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spans="1:26" ht="12.75" customHeight="1" x14ac:dyDescent="0.2">
      <c r="A113" s="208"/>
      <c r="B113" s="158"/>
      <c r="C113" s="158"/>
      <c r="D113" s="158"/>
      <c r="E113" s="158"/>
      <c r="F113" s="158"/>
      <c r="G113" s="158"/>
      <c r="H113" s="158"/>
      <c r="I113" s="27"/>
      <c r="J113" s="34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spans="1:26" ht="12.75" customHeight="1" x14ac:dyDescent="0.2">
      <c r="A114" s="187" t="s">
        <v>181</v>
      </c>
      <c r="B114" s="158"/>
      <c r="C114" s="158"/>
      <c r="D114" s="158"/>
      <c r="E114" s="158"/>
      <c r="F114" s="158"/>
      <c r="G114" s="158"/>
      <c r="H114" s="159"/>
      <c r="I114" s="27"/>
      <c r="J114" s="34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spans="1:26" ht="12.75" customHeight="1" x14ac:dyDescent="0.2">
      <c r="A115" s="49">
        <v>6</v>
      </c>
      <c r="B115" s="188" t="s">
        <v>182</v>
      </c>
      <c r="C115" s="158"/>
      <c r="D115" s="158"/>
      <c r="E115" s="158"/>
      <c r="F115" s="159"/>
      <c r="G115" s="49" t="s">
        <v>117</v>
      </c>
      <c r="H115" s="133" t="s">
        <v>105</v>
      </c>
      <c r="I115" s="27"/>
      <c r="J115" s="34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spans="1:26" ht="12.75" customHeight="1" x14ac:dyDescent="0.2">
      <c r="A116" s="51" t="s">
        <v>68</v>
      </c>
      <c r="B116" s="181" t="s">
        <v>299</v>
      </c>
      <c r="C116" s="158"/>
      <c r="D116" s="158"/>
      <c r="E116" s="158"/>
      <c r="F116" s="159"/>
      <c r="G116" s="122">
        <v>0</v>
      </c>
      <c r="H116" s="59">
        <f>SUM(H42+H74+H83+H103+H111)*G116</f>
        <v>0</v>
      </c>
      <c r="I116" s="27"/>
      <c r="J116" s="34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spans="1:26" ht="12.75" customHeight="1" x14ac:dyDescent="0.2">
      <c r="A117" s="51" t="s">
        <v>70</v>
      </c>
      <c r="B117" s="191" t="s">
        <v>300</v>
      </c>
      <c r="C117" s="158"/>
      <c r="D117" s="158"/>
      <c r="E117" s="158"/>
      <c r="F117" s="159"/>
      <c r="G117" s="122">
        <v>0</v>
      </c>
      <c r="H117" s="59">
        <f>SUM(H42+H74+H83+H103+H111+H116)*G117</f>
        <v>0</v>
      </c>
      <c r="I117" s="27"/>
      <c r="J117" s="34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spans="1:26" ht="12.75" customHeight="1" x14ac:dyDescent="0.2">
      <c r="A118" s="51" t="s">
        <v>73</v>
      </c>
      <c r="B118" s="181" t="s">
        <v>185</v>
      </c>
      <c r="C118" s="158"/>
      <c r="D118" s="158"/>
      <c r="E118" s="158"/>
      <c r="F118" s="159"/>
      <c r="G118" s="60">
        <f>SUM(G119:G121)</f>
        <v>0</v>
      </c>
      <c r="H118" s="59">
        <f>H134*G118</f>
        <v>0</v>
      </c>
      <c r="I118" s="27"/>
      <c r="J118" s="34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spans="1:26" ht="12.75" customHeight="1" x14ac:dyDescent="0.2">
      <c r="A119" s="51"/>
      <c r="B119" s="181" t="s">
        <v>186</v>
      </c>
      <c r="C119" s="158"/>
      <c r="D119" s="158"/>
      <c r="E119" s="158"/>
      <c r="F119" s="159"/>
      <c r="G119" s="122">
        <v>0</v>
      </c>
      <c r="H119" s="59">
        <f>H134*G119</f>
        <v>0</v>
      </c>
      <c r="I119" s="27"/>
      <c r="J119" s="34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spans="1:26" ht="12.75" customHeight="1" x14ac:dyDescent="0.2">
      <c r="A120" s="51"/>
      <c r="B120" s="181" t="s">
        <v>187</v>
      </c>
      <c r="C120" s="158"/>
      <c r="D120" s="158"/>
      <c r="E120" s="158"/>
      <c r="F120" s="159"/>
      <c r="G120" s="122">
        <v>0</v>
      </c>
      <c r="H120" s="59">
        <f>H134*G120</f>
        <v>0</v>
      </c>
      <c r="I120" s="27"/>
      <c r="J120" s="34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spans="1:26" ht="12.75" customHeight="1" x14ac:dyDescent="0.2">
      <c r="A121" s="51"/>
      <c r="B121" s="181" t="s">
        <v>188</v>
      </c>
      <c r="C121" s="158"/>
      <c r="D121" s="158"/>
      <c r="E121" s="158"/>
      <c r="F121" s="159"/>
      <c r="G121" s="60">
        <v>0</v>
      </c>
      <c r="H121" s="59">
        <f>SUM(H42+H74+H83+H103+H111+H117)*G121</f>
        <v>0</v>
      </c>
      <c r="I121" s="27"/>
      <c r="J121" s="34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spans="1:26" ht="12.75" customHeight="1" x14ac:dyDescent="0.2">
      <c r="A122" s="51"/>
      <c r="B122" s="181" t="s">
        <v>189</v>
      </c>
      <c r="C122" s="158"/>
      <c r="D122" s="158"/>
      <c r="E122" s="158"/>
      <c r="F122" s="159"/>
      <c r="G122" s="264"/>
      <c r="H122" s="207"/>
      <c r="I122" s="27"/>
      <c r="J122" s="34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spans="1:26" ht="12.75" customHeight="1" x14ac:dyDescent="0.2">
      <c r="A123" s="183" t="s">
        <v>190</v>
      </c>
      <c r="B123" s="158"/>
      <c r="C123" s="158"/>
      <c r="D123" s="158"/>
      <c r="E123" s="158"/>
      <c r="F123" s="159"/>
      <c r="G123" s="93">
        <f t="shared" ref="G123:H123" si="7">SUM(G116:G118)</f>
        <v>0</v>
      </c>
      <c r="H123" s="94">
        <f t="shared" si="7"/>
        <v>0</v>
      </c>
      <c r="I123" s="27"/>
      <c r="J123" s="34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spans="1:26" ht="57.75" customHeight="1" x14ac:dyDescent="0.2">
      <c r="A124" s="263" t="s">
        <v>298</v>
      </c>
      <c r="B124" s="210"/>
      <c r="C124" s="210"/>
      <c r="D124" s="210"/>
      <c r="E124" s="210"/>
      <c r="F124" s="210"/>
      <c r="G124" s="210"/>
      <c r="H124" s="211"/>
      <c r="I124" s="27"/>
      <c r="J124" s="34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spans="1:26" ht="11.25" customHeight="1" x14ac:dyDescent="0.2">
      <c r="A125" s="95"/>
      <c r="B125" s="96"/>
      <c r="C125" s="96"/>
      <c r="D125" s="96"/>
      <c r="E125" s="96"/>
      <c r="F125" s="96"/>
      <c r="G125" s="96"/>
      <c r="H125" s="96"/>
      <c r="I125" s="27"/>
      <c r="J125" s="34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spans="1:26" ht="12.75" customHeight="1" x14ac:dyDescent="0.2">
      <c r="A126" s="187" t="s">
        <v>191</v>
      </c>
      <c r="B126" s="158"/>
      <c r="C126" s="158"/>
      <c r="D126" s="158"/>
      <c r="E126" s="158"/>
      <c r="F126" s="158"/>
      <c r="G126" s="158"/>
      <c r="H126" s="159"/>
      <c r="I126" s="27"/>
      <c r="J126" s="34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spans="1:26" ht="12.75" customHeight="1" x14ac:dyDescent="0.2">
      <c r="A127" s="113" t="s">
        <v>68</v>
      </c>
      <c r="B127" s="268" t="s">
        <v>103</v>
      </c>
      <c r="C127" s="210"/>
      <c r="D127" s="210"/>
      <c r="E127" s="210"/>
      <c r="F127" s="210"/>
      <c r="G127" s="211"/>
      <c r="H127" s="114">
        <f>H42</f>
        <v>0</v>
      </c>
      <c r="I127" s="27"/>
      <c r="J127" s="34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spans="1:26" ht="12.75" customHeight="1" x14ac:dyDescent="0.2">
      <c r="A128" s="113" t="s">
        <v>70</v>
      </c>
      <c r="B128" s="268" t="s">
        <v>192</v>
      </c>
      <c r="C128" s="210"/>
      <c r="D128" s="210"/>
      <c r="E128" s="210"/>
      <c r="F128" s="210"/>
      <c r="G128" s="211"/>
      <c r="H128" s="114">
        <f>H74</f>
        <v>220.88</v>
      </c>
      <c r="I128" s="27"/>
      <c r="J128" s="34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spans="1:26" ht="12.75" customHeight="1" x14ac:dyDescent="0.2">
      <c r="A129" s="113" t="s">
        <v>73</v>
      </c>
      <c r="B129" s="268" t="s">
        <v>193</v>
      </c>
      <c r="C129" s="210"/>
      <c r="D129" s="210"/>
      <c r="E129" s="210"/>
      <c r="F129" s="210"/>
      <c r="G129" s="211"/>
      <c r="H129" s="114">
        <f>H83</f>
        <v>0</v>
      </c>
      <c r="I129" s="27"/>
      <c r="J129" s="34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spans="1:26" ht="12.75" customHeight="1" x14ac:dyDescent="0.2">
      <c r="A130" s="113" t="s">
        <v>75</v>
      </c>
      <c r="B130" s="115" t="s">
        <v>194</v>
      </c>
      <c r="C130" s="116"/>
      <c r="D130" s="116"/>
      <c r="E130" s="116"/>
      <c r="F130" s="116"/>
      <c r="G130" s="117"/>
      <c r="H130" s="114">
        <f>H103</f>
        <v>0</v>
      </c>
      <c r="I130" s="27"/>
      <c r="J130" s="34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spans="1:26" ht="12.75" customHeight="1" x14ac:dyDescent="0.2">
      <c r="A131" s="113" t="s">
        <v>77</v>
      </c>
      <c r="B131" s="268" t="s">
        <v>195</v>
      </c>
      <c r="C131" s="210"/>
      <c r="D131" s="210"/>
      <c r="E131" s="210"/>
      <c r="F131" s="210"/>
      <c r="G131" s="211"/>
      <c r="H131" s="114">
        <f>H111</f>
        <v>0</v>
      </c>
      <c r="I131" s="27"/>
      <c r="J131" s="34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spans="1:26" ht="12.75" customHeight="1" x14ac:dyDescent="0.2">
      <c r="A132" s="192" t="s">
        <v>196</v>
      </c>
      <c r="B132" s="158"/>
      <c r="C132" s="158"/>
      <c r="D132" s="158"/>
      <c r="E132" s="158"/>
      <c r="F132" s="158"/>
      <c r="G132" s="159"/>
      <c r="H132" s="61">
        <f>SUM(H127:H131)</f>
        <v>220.88</v>
      </c>
      <c r="I132" s="27"/>
      <c r="J132" s="34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spans="1:26" ht="12.75" customHeight="1" x14ac:dyDescent="0.2">
      <c r="A133" s="112" t="s">
        <v>111</v>
      </c>
      <c r="B133" s="204" t="s">
        <v>275</v>
      </c>
      <c r="C133" s="158"/>
      <c r="D133" s="158"/>
      <c r="E133" s="158"/>
      <c r="F133" s="158"/>
      <c r="G133" s="159"/>
      <c r="H133" s="59">
        <f>H123</f>
        <v>0</v>
      </c>
      <c r="I133" s="27"/>
      <c r="J133" s="34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spans="1:26" ht="12.75" customHeight="1" x14ac:dyDescent="0.2">
      <c r="A134" s="205" t="s">
        <v>197</v>
      </c>
      <c r="B134" s="158"/>
      <c r="C134" s="158"/>
      <c r="D134" s="158"/>
      <c r="E134" s="158"/>
      <c r="F134" s="158"/>
      <c r="G134" s="159"/>
      <c r="H134" s="97">
        <f>(H132+H116+H117)/(1-G118)</f>
        <v>220.88</v>
      </c>
      <c r="I134" s="27"/>
      <c r="J134" s="34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spans="1:26" ht="12.75" customHeight="1" x14ac:dyDescent="0.2">
      <c r="A135" s="98"/>
      <c r="B135" s="98"/>
      <c r="C135" s="98"/>
      <c r="D135" s="98"/>
      <c r="E135" s="98"/>
      <c r="F135" s="98"/>
      <c r="G135" s="98"/>
      <c r="H135" s="99"/>
      <c r="I135" s="27"/>
      <c r="J135" s="34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spans="1:26" ht="12.75" customHeight="1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34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spans="1:26" ht="13.5" customHeight="1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34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spans="1:26" ht="13.5" customHeight="1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34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spans="1:26" ht="13.5" customHeight="1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34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spans="1:26" ht="13.5" customHeight="1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34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spans="1:26" ht="13.5" customHeight="1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34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spans="1:26" ht="13.5" customHeight="1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34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spans="1:26" ht="13.5" customHeight="1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34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spans="1:26" ht="13.5" customHeight="1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34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spans="1:26" ht="13.5" customHeight="1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34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spans="1:26" ht="13.5" customHeight="1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34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spans="1:26" ht="13.5" customHeight="1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34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spans="1:26" ht="13.5" customHeight="1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34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spans="1:26" ht="13.5" customHeight="1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34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spans="1:26" ht="13.5" customHeight="1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34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spans="1:26" ht="13.5" customHeight="1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34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spans="1:26" ht="13.5" customHeight="1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34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spans="1:26" ht="13.5" customHeight="1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34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spans="1:26" ht="13.5" customHeight="1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34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spans="1:26" ht="13.5" customHeight="1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34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spans="1:26" ht="13.5" customHeight="1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34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spans="1:26" ht="13.5" customHeight="1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34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spans="1:26" ht="13.5" customHeight="1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34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spans="1:26" ht="13.5" customHeight="1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34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spans="1:26" ht="13.5" customHeight="1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34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spans="1:26" ht="13.5" customHeight="1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34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spans="1:26" ht="13.5" customHeight="1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34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spans="1:26" ht="13.5" customHeight="1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34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spans="1:26" ht="13.5" customHeight="1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34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spans="1:26" ht="13.5" customHeight="1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34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spans="1:26" ht="13.5" customHeight="1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34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spans="1:26" ht="13.5" customHeight="1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34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spans="1:26" ht="13.5" customHeight="1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34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spans="1:26" ht="13.5" customHeight="1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34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spans="1:26" ht="13.5" customHeight="1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34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spans="1:26" ht="13.5" customHeight="1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34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spans="1:26" ht="13.5" customHeight="1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34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spans="1:26" ht="13.5" customHeight="1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34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spans="1:26" ht="13.5" customHeight="1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34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spans="1:26" ht="13.5" customHeight="1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34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spans="1:26" ht="13.5" customHeight="1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34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spans="1:26" ht="13.5" customHeight="1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34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spans="1:26" ht="13.5" customHeight="1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34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spans="1:26" ht="13.5" customHeight="1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34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spans="1:26" ht="13.5" customHeight="1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34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spans="1:26" ht="13.5" customHeight="1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34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spans="1:26" ht="13.5" customHeight="1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34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spans="1:26" ht="13.5" customHeight="1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34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spans="1:26" ht="13.5" customHeight="1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34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spans="1:26" ht="13.5" customHeight="1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34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spans="1:26" ht="13.5" customHeight="1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34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spans="1:26" ht="13.5" customHeight="1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34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spans="1:26" ht="13.5" customHeight="1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34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spans="1:26" ht="13.5" customHeight="1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34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spans="1:26" ht="13.5" customHeight="1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34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spans="1:26" ht="13.5" customHeight="1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34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spans="1:26" ht="13.5" customHeight="1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34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spans="1:26" ht="13.5" customHeight="1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34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spans="1:26" ht="13.5" customHeight="1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34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spans="1:26" ht="13.5" customHeight="1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34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spans="1:26" ht="13.5" customHeight="1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34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spans="1:26" ht="13.5" customHeight="1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34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spans="1:26" ht="13.5" customHeight="1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34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spans="1:26" ht="13.5" customHeight="1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34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spans="1:26" ht="13.5" customHeight="1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34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spans="1:26" ht="13.5" customHeight="1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34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spans="1:26" ht="13.5" customHeight="1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34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spans="1:26" ht="13.5" customHeight="1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34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spans="1:26" ht="13.5" customHeight="1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34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spans="1:26" ht="13.5" customHeight="1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34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spans="1:26" ht="13.5" customHeight="1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34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spans="1:26" ht="13.5" customHeight="1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34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spans="1:26" ht="13.5" customHeight="1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34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spans="1:26" ht="13.5" customHeight="1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34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spans="1:26" ht="13.5" customHeight="1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34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spans="1:26" ht="13.5" customHeight="1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34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spans="1:26" ht="13.5" customHeight="1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34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spans="1:26" ht="13.5" customHeight="1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34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spans="1:26" ht="13.5" customHeight="1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34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spans="1:26" ht="13.5" customHeight="1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34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spans="1:26" ht="13.5" customHeight="1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34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spans="1:26" ht="13.5" customHeight="1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34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spans="1:26" ht="13.5" customHeight="1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34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spans="1:26" ht="13.5" customHeight="1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34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spans="1:26" ht="13.5" customHeight="1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34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spans="1:26" ht="13.5" customHeight="1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34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spans="1:26" ht="13.5" customHeight="1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34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spans="1:26" ht="13.5" customHeight="1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34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spans="1:26" ht="13.5" customHeight="1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34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spans="1:26" ht="13.5" customHeight="1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34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spans="1:26" ht="13.5" customHeight="1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34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spans="1:26" ht="13.5" customHeight="1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34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spans="1:26" ht="13.5" customHeight="1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34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spans="1:26" ht="13.5" customHeight="1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34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spans="1:26" ht="13.5" customHeight="1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34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spans="1:26" ht="13.5" customHeight="1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34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spans="1:26" ht="13.5" customHeight="1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34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spans="1:26" ht="13.5" customHeight="1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34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spans="1:26" ht="13.5" customHeight="1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34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spans="1:26" ht="13.5" customHeight="1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34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spans="1:26" ht="13.5" customHeight="1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34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spans="1:26" ht="13.5" customHeight="1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34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spans="1:26" ht="13.5" customHeight="1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34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spans="1:26" ht="13.5" customHeight="1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34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spans="1:26" ht="13.5" customHeight="1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34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spans="1:26" ht="13.5" customHeight="1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34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spans="1:26" ht="13.5" customHeight="1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34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spans="1:26" ht="13.5" customHeight="1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34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spans="1:26" ht="13.5" customHeight="1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34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spans="1:26" ht="13.5" customHeight="1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34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spans="1:26" ht="13.5" customHeight="1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34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spans="1:26" ht="13.5" customHeight="1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34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spans="1:26" ht="13.5" customHeight="1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34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spans="1:26" ht="13.5" customHeight="1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34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spans="1:26" ht="13.5" customHeight="1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34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spans="1:26" ht="13.5" customHeight="1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34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spans="1:26" ht="13.5" customHeight="1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34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spans="1:26" ht="13.5" customHeight="1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34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spans="1:26" ht="13.5" customHeight="1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34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spans="1:26" ht="13.5" customHeight="1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34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spans="1:26" ht="13.5" customHeight="1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34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spans="1:26" ht="13.5" customHeight="1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34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spans="1:26" ht="13.5" customHeight="1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34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spans="1:26" ht="13.5" customHeight="1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34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spans="1:26" ht="13.5" customHeight="1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34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spans="1:26" ht="13.5" customHeight="1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34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spans="1:26" ht="13.5" customHeight="1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34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spans="1:26" ht="13.5" customHeight="1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34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spans="1:26" ht="13.5" customHeight="1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34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spans="1:26" ht="13.5" customHeight="1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34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spans="1:26" ht="13.5" customHeight="1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34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spans="1:26" ht="13.5" customHeight="1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34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spans="1:26" ht="13.5" customHeight="1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34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spans="1:26" ht="13.5" customHeight="1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34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spans="1:26" ht="13.5" customHeight="1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34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spans="1:26" ht="13.5" customHeight="1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34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spans="1:26" ht="13.5" customHeight="1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34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spans="1:26" ht="13.5" customHeight="1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34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spans="1:26" ht="13.5" customHeight="1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34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spans="1:26" ht="13.5" customHeight="1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34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spans="1:26" ht="13.5" customHeight="1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34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spans="1:26" ht="13.5" customHeight="1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34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spans="1:26" ht="13.5" customHeight="1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34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spans="1:26" ht="13.5" customHeight="1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34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spans="1:26" ht="13.5" customHeight="1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34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spans="1:26" ht="13.5" customHeight="1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34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spans="1:26" ht="13.5" customHeight="1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34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spans="1:26" ht="13.5" customHeight="1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34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spans="1:26" ht="13.5" customHeight="1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34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spans="1:26" ht="13.5" customHeight="1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34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spans="1:26" ht="13.5" customHeight="1" x14ac:dyDescent="0.2">
      <c r="A286" s="27"/>
      <c r="B286" s="27"/>
      <c r="C286" s="27"/>
      <c r="D286" s="27"/>
      <c r="E286" s="27"/>
      <c r="F286" s="27"/>
      <c r="G286" s="27"/>
      <c r="H286" s="27"/>
      <c r="I286" s="27"/>
      <c r="J286" s="34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spans="1:26" ht="13.5" customHeight="1" x14ac:dyDescent="0.2">
      <c r="A287" s="27"/>
      <c r="B287" s="27"/>
      <c r="C287" s="27"/>
      <c r="D287" s="27"/>
      <c r="E287" s="27"/>
      <c r="F287" s="27"/>
      <c r="G287" s="27"/>
      <c r="H287" s="27"/>
      <c r="I287" s="27"/>
      <c r="J287" s="34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spans="1:26" ht="13.5" customHeight="1" x14ac:dyDescent="0.2">
      <c r="A288" s="27"/>
      <c r="B288" s="27"/>
      <c r="C288" s="27"/>
      <c r="D288" s="27"/>
      <c r="E288" s="27"/>
      <c r="F288" s="27"/>
      <c r="G288" s="27"/>
      <c r="H288" s="27"/>
      <c r="I288" s="27"/>
      <c r="J288" s="34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spans="1:26" ht="13.5" customHeight="1" x14ac:dyDescent="0.2">
      <c r="A289" s="27"/>
      <c r="B289" s="27"/>
      <c r="C289" s="27"/>
      <c r="D289" s="27"/>
      <c r="E289" s="27"/>
      <c r="F289" s="27"/>
      <c r="G289" s="27"/>
      <c r="H289" s="27"/>
      <c r="I289" s="27"/>
      <c r="J289" s="34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spans="1:26" ht="13.5" customHeight="1" x14ac:dyDescent="0.2">
      <c r="A290" s="27"/>
      <c r="B290" s="27"/>
      <c r="C290" s="27"/>
      <c r="D290" s="27"/>
      <c r="E290" s="27"/>
      <c r="F290" s="27"/>
      <c r="G290" s="27"/>
      <c r="H290" s="27"/>
      <c r="I290" s="27"/>
      <c r="J290" s="34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spans="1:26" ht="13.5" customHeight="1" x14ac:dyDescent="0.2">
      <c r="A291" s="27"/>
      <c r="B291" s="27"/>
      <c r="C291" s="27"/>
      <c r="D291" s="27"/>
      <c r="E291" s="27"/>
      <c r="F291" s="27"/>
      <c r="G291" s="27"/>
      <c r="H291" s="27"/>
      <c r="I291" s="27"/>
      <c r="J291" s="34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spans="1:26" ht="13.5" customHeight="1" x14ac:dyDescent="0.2">
      <c r="A292" s="27"/>
      <c r="B292" s="27"/>
      <c r="C292" s="27"/>
      <c r="D292" s="27"/>
      <c r="E292" s="27"/>
      <c r="F292" s="27"/>
      <c r="G292" s="27"/>
      <c r="H292" s="27"/>
      <c r="I292" s="27"/>
      <c r="J292" s="34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spans="1:26" ht="13.5" customHeight="1" x14ac:dyDescent="0.2">
      <c r="A293" s="27"/>
      <c r="B293" s="27"/>
      <c r="C293" s="27"/>
      <c r="D293" s="27"/>
      <c r="E293" s="27"/>
      <c r="F293" s="27"/>
      <c r="G293" s="27"/>
      <c r="H293" s="27"/>
      <c r="I293" s="27"/>
      <c r="J293" s="34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spans="1:26" ht="13.5" customHeight="1" x14ac:dyDescent="0.2">
      <c r="A294" s="27"/>
      <c r="B294" s="27"/>
      <c r="C294" s="27"/>
      <c r="D294" s="27"/>
      <c r="E294" s="27"/>
      <c r="F294" s="27"/>
      <c r="G294" s="27"/>
      <c r="H294" s="27"/>
      <c r="I294" s="27"/>
      <c r="J294" s="34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spans="1:26" ht="13.5" customHeight="1" x14ac:dyDescent="0.2">
      <c r="A295" s="27"/>
      <c r="B295" s="27"/>
      <c r="C295" s="27"/>
      <c r="D295" s="27"/>
      <c r="E295" s="27"/>
      <c r="F295" s="27"/>
      <c r="G295" s="27"/>
      <c r="H295" s="27"/>
      <c r="I295" s="27"/>
      <c r="J295" s="34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spans="1:26" ht="13.5" customHeight="1" x14ac:dyDescent="0.2">
      <c r="A296" s="27"/>
      <c r="B296" s="27"/>
      <c r="C296" s="27"/>
      <c r="D296" s="27"/>
      <c r="E296" s="27"/>
      <c r="F296" s="27"/>
      <c r="G296" s="27"/>
      <c r="H296" s="27"/>
      <c r="I296" s="27"/>
      <c r="J296" s="34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spans="1:26" ht="13.5" customHeight="1" x14ac:dyDescent="0.2">
      <c r="A297" s="27"/>
      <c r="B297" s="27"/>
      <c r="C297" s="27"/>
      <c r="D297" s="27"/>
      <c r="E297" s="27"/>
      <c r="F297" s="27"/>
      <c r="G297" s="27"/>
      <c r="H297" s="27"/>
      <c r="I297" s="27"/>
      <c r="J297" s="34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spans="1:26" ht="13.5" customHeight="1" x14ac:dyDescent="0.2">
      <c r="A298" s="27"/>
      <c r="B298" s="27"/>
      <c r="C298" s="27"/>
      <c r="D298" s="27"/>
      <c r="E298" s="27"/>
      <c r="F298" s="27"/>
      <c r="G298" s="27"/>
      <c r="H298" s="27"/>
      <c r="I298" s="27"/>
      <c r="J298" s="34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spans="1:26" ht="13.5" customHeight="1" x14ac:dyDescent="0.2">
      <c r="A299" s="27"/>
      <c r="B299" s="27"/>
      <c r="C299" s="27"/>
      <c r="D299" s="27"/>
      <c r="E299" s="27"/>
      <c r="F299" s="27"/>
      <c r="G299" s="27"/>
      <c r="H299" s="27"/>
      <c r="I299" s="27"/>
      <c r="J299" s="34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spans="1:26" ht="13.5" customHeight="1" x14ac:dyDescent="0.2">
      <c r="A300" s="27"/>
      <c r="B300" s="27"/>
      <c r="C300" s="27"/>
      <c r="D300" s="27"/>
      <c r="E300" s="27"/>
      <c r="F300" s="27"/>
      <c r="G300" s="27"/>
      <c r="H300" s="27"/>
      <c r="I300" s="27"/>
      <c r="J300" s="34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spans="1:26" ht="13.5" customHeight="1" x14ac:dyDescent="0.2">
      <c r="A301" s="27"/>
      <c r="B301" s="27"/>
      <c r="C301" s="27"/>
      <c r="D301" s="27"/>
      <c r="E301" s="27"/>
      <c r="F301" s="27"/>
      <c r="G301" s="27"/>
      <c r="H301" s="27"/>
      <c r="I301" s="27"/>
      <c r="J301" s="34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spans="1:26" ht="13.5" customHeight="1" x14ac:dyDescent="0.2">
      <c r="A302" s="27"/>
      <c r="B302" s="27"/>
      <c r="C302" s="27"/>
      <c r="D302" s="27"/>
      <c r="E302" s="27"/>
      <c r="F302" s="27"/>
      <c r="G302" s="27"/>
      <c r="H302" s="27"/>
      <c r="I302" s="27"/>
      <c r="J302" s="34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spans="1:26" ht="13.5" customHeight="1" x14ac:dyDescent="0.2">
      <c r="A303" s="27"/>
      <c r="B303" s="27"/>
      <c r="C303" s="27"/>
      <c r="D303" s="27"/>
      <c r="E303" s="27"/>
      <c r="F303" s="27"/>
      <c r="G303" s="27"/>
      <c r="H303" s="27"/>
      <c r="I303" s="27"/>
      <c r="J303" s="34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spans="1:26" ht="13.5" customHeight="1" x14ac:dyDescent="0.2">
      <c r="A304" s="27"/>
      <c r="B304" s="27"/>
      <c r="C304" s="27"/>
      <c r="D304" s="27"/>
      <c r="E304" s="27"/>
      <c r="F304" s="27"/>
      <c r="G304" s="27"/>
      <c r="H304" s="27"/>
      <c r="I304" s="27"/>
      <c r="J304" s="34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spans="1:26" ht="13.5" customHeight="1" x14ac:dyDescent="0.2">
      <c r="A305" s="27"/>
      <c r="B305" s="27"/>
      <c r="C305" s="27"/>
      <c r="D305" s="27"/>
      <c r="E305" s="27"/>
      <c r="F305" s="27"/>
      <c r="G305" s="27"/>
      <c r="H305" s="27"/>
      <c r="I305" s="27"/>
      <c r="J305" s="34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spans="1:26" ht="13.5" customHeight="1" x14ac:dyDescent="0.2">
      <c r="A306" s="27"/>
      <c r="B306" s="27"/>
      <c r="C306" s="27"/>
      <c r="D306" s="27"/>
      <c r="E306" s="27"/>
      <c r="F306" s="27"/>
      <c r="G306" s="27"/>
      <c r="H306" s="27"/>
      <c r="I306" s="27"/>
      <c r="J306" s="34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spans="1:26" ht="13.5" customHeight="1" x14ac:dyDescent="0.2">
      <c r="A307" s="27"/>
      <c r="B307" s="27"/>
      <c r="C307" s="27"/>
      <c r="D307" s="27"/>
      <c r="E307" s="27"/>
      <c r="F307" s="27"/>
      <c r="G307" s="27"/>
      <c r="H307" s="27"/>
      <c r="I307" s="27"/>
      <c r="J307" s="34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spans="1:26" ht="13.5" customHeight="1" x14ac:dyDescent="0.2">
      <c r="A308" s="27"/>
      <c r="B308" s="27"/>
      <c r="C308" s="27"/>
      <c r="D308" s="27"/>
      <c r="E308" s="27"/>
      <c r="F308" s="27"/>
      <c r="G308" s="27"/>
      <c r="H308" s="27"/>
      <c r="I308" s="27"/>
      <c r="J308" s="34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spans="1:26" ht="13.5" customHeight="1" x14ac:dyDescent="0.2">
      <c r="A309" s="27"/>
      <c r="B309" s="27"/>
      <c r="C309" s="27"/>
      <c r="D309" s="27"/>
      <c r="E309" s="27"/>
      <c r="F309" s="27"/>
      <c r="G309" s="27"/>
      <c r="H309" s="27"/>
      <c r="I309" s="27"/>
      <c r="J309" s="34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spans="1:26" ht="13.5" customHeight="1" x14ac:dyDescent="0.2">
      <c r="A310" s="27"/>
      <c r="B310" s="27"/>
      <c r="C310" s="27"/>
      <c r="D310" s="27"/>
      <c r="E310" s="27"/>
      <c r="F310" s="27"/>
      <c r="G310" s="27"/>
      <c r="H310" s="27"/>
      <c r="I310" s="27"/>
      <c r="J310" s="34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spans="1:26" ht="13.5" customHeight="1" x14ac:dyDescent="0.2">
      <c r="A311" s="27"/>
      <c r="B311" s="27"/>
      <c r="C311" s="27"/>
      <c r="D311" s="27"/>
      <c r="E311" s="27"/>
      <c r="F311" s="27"/>
      <c r="G311" s="27"/>
      <c r="H311" s="27"/>
      <c r="I311" s="27"/>
      <c r="J311" s="34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spans="1:26" ht="13.5" customHeight="1" x14ac:dyDescent="0.2">
      <c r="A312" s="27"/>
      <c r="B312" s="27"/>
      <c r="C312" s="27"/>
      <c r="D312" s="27"/>
      <c r="E312" s="27"/>
      <c r="F312" s="27"/>
      <c r="G312" s="27"/>
      <c r="H312" s="27"/>
      <c r="I312" s="27"/>
      <c r="J312" s="34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spans="1:26" ht="13.5" customHeight="1" x14ac:dyDescent="0.2">
      <c r="A313" s="27"/>
      <c r="B313" s="27"/>
      <c r="C313" s="27"/>
      <c r="D313" s="27"/>
      <c r="E313" s="27"/>
      <c r="F313" s="27"/>
      <c r="G313" s="27"/>
      <c r="H313" s="27"/>
      <c r="I313" s="27"/>
      <c r="J313" s="34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spans="1:26" ht="13.5" customHeight="1" x14ac:dyDescent="0.2">
      <c r="A314" s="27"/>
      <c r="B314" s="27"/>
      <c r="C314" s="27"/>
      <c r="D314" s="27"/>
      <c r="E314" s="27"/>
      <c r="F314" s="27"/>
      <c r="G314" s="27"/>
      <c r="H314" s="27"/>
      <c r="I314" s="27"/>
      <c r="J314" s="34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spans="1:26" ht="13.5" customHeight="1" x14ac:dyDescent="0.2">
      <c r="A315" s="27"/>
      <c r="B315" s="27"/>
      <c r="C315" s="27"/>
      <c r="D315" s="27"/>
      <c r="E315" s="27"/>
      <c r="F315" s="27"/>
      <c r="G315" s="27"/>
      <c r="H315" s="27"/>
      <c r="I315" s="27"/>
      <c r="J315" s="34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spans="1:26" ht="13.5" customHeight="1" x14ac:dyDescent="0.2">
      <c r="A316" s="27"/>
      <c r="B316" s="27"/>
      <c r="C316" s="27"/>
      <c r="D316" s="27"/>
      <c r="E316" s="27"/>
      <c r="F316" s="27"/>
      <c r="G316" s="27"/>
      <c r="H316" s="27"/>
      <c r="I316" s="27"/>
      <c r="J316" s="34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spans="1:26" ht="13.5" customHeight="1" x14ac:dyDescent="0.2">
      <c r="A317" s="27"/>
      <c r="B317" s="27"/>
      <c r="C317" s="27"/>
      <c r="D317" s="27"/>
      <c r="E317" s="27"/>
      <c r="F317" s="27"/>
      <c r="G317" s="27"/>
      <c r="H317" s="27"/>
      <c r="I317" s="27"/>
      <c r="J317" s="34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spans="1:26" ht="13.5" customHeight="1" x14ac:dyDescent="0.2">
      <c r="A318" s="27"/>
      <c r="B318" s="27"/>
      <c r="C318" s="27"/>
      <c r="D318" s="27"/>
      <c r="E318" s="27"/>
      <c r="F318" s="27"/>
      <c r="G318" s="27"/>
      <c r="H318" s="27"/>
      <c r="I318" s="27"/>
      <c r="J318" s="34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spans="1:26" ht="13.5" customHeight="1" x14ac:dyDescent="0.2">
      <c r="A319" s="27"/>
      <c r="B319" s="27"/>
      <c r="C319" s="27"/>
      <c r="D319" s="27"/>
      <c r="E319" s="27"/>
      <c r="F319" s="27"/>
      <c r="G319" s="27"/>
      <c r="H319" s="27"/>
      <c r="I319" s="27"/>
      <c r="J319" s="34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spans="1:26" ht="13.5" customHeight="1" x14ac:dyDescent="0.2">
      <c r="A320" s="27"/>
      <c r="B320" s="27"/>
      <c r="C320" s="27"/>
      <c r="D320" s="27"/>
      <c r="E320" s="27"/>
      <c r="F320" s="27"/>
      <c r="G320" s="27"/>
      <c r="H320" s="27"/>
      <c r="I320" s="27"/>
      <c r="J320" s="34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spans="1:26" ht="13.5" customHeight="1" x14ac:dyDescent="0.2">
      <c r="A321" s="27"/>
      <c r="B321" s="27"/>
      <c r="C321" s="27"/>
      <c r="D321" s="27"/>
      <c r="E321" s="27"/>
      <c r="F321" s="27"/>
      <c r="G321" s="27"/>
      <c r="H321" s="27"/>
      <c r="I321" s="27"/>
      <c r="J321" s="34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spans="1:26" ht="13.5" customHeight="1" x14ac:dyDescent="0.2">
      <c r="A322" s="27"/>
      <c r="B322" s="27"/>
      <c r="C322" s="27"/>
      <c r="D322" s="27"/>
      <c r="E322" s="27"/>
      <c r="F322" s="27"/>
      <c r="G322" s="27"/>
      <c r="H322" s="27"/>
      <c r="I322" s="27"/>
      <c r="J322" s="34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spans="1:26" ht="13.5" customHeight="1" x14ac:dyDescent="0.2">
      <c r="A323" s="27"/>
      <c r="B323" s="27"/>
      <c r="C323" s="27"/>
      <c r="D323" s="27"/>
      <c r="E323" s="27"/>
      <c r="F323" s="27"/>
      <c r="G323" s="27"/>
      <c r="H323" s="27"/>
      <c r="I323" s="27"/>
      <c r="J323" s="34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spans="1:26" ht="13.5" customHeight="1" x14ac:dyDescent="0.2">
      <c r="A324" s="27"/>
      <c r="B324" s="27"/>
      <c r="C324" s="27"/>
      <c r="D324" s="27"/>
      <c r="E324" s="27"/>
      <c r="F324" s="27"/>
      <c r="G324" s="27"/>
      <c r="H324" s="27"/>
      <c r="I324" s="27"/>
      <c r="J324" s="34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spans="1:26" ht="13.5" customHeight="1" x14ac:dyDescent="0.2">
      <c r="A325" s="27"/>
      <c r="B325" s="27"/>
      <c r="C325" s="27"/>
      <c r="D325" s="27"/>
      <c r="E325" s="27"/>
      <c r="F325" s="27"/>
      <c r="G325" s="27"/>
      <c r="H325" s="27"/>
      <c r="I325" s="27"/>
      <c r="J325" s="34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spans="1:26" ht="13.5" customHeight="1" x14ac:dyDescent="0.2">
      <c r="A326" s="27"/>
      <c r="B326" s="27"/>
      <c r="C326" s="27"/>
      <c r="D326" s="27"/>
      <c r="E326" s="27"/>
      <c r="F326" s="27"/>
      <c r="G326" s="27"/>
      <c r="H326" s="27"/>
      <c r="I326" s="27"/>
      <c r="J326" s="34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spans="1:26" ht="13.5" customHeight="1" x14ac:dyDescent="0.2">
      <c r="A327" s="27"/>
      <c r="B327" s="27"/>
      <c r="C327" s="27"/>
      <c r="D327" s="27"/>
      <c r="E327" s="27"/>
      <c r="F327" s="27"/>
      <c r="G327" s="27"/>
      <c r="H327" s="27"/>
      <c r="I327" s="27"/>
      <c r="J327" s="34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spans="1:26" ht="13.5" customHeight="1" x14ac:dyDescent="0.2">
      <c r="A328" s="27"/>
      <c r="B328" s="27"/>
      <c r="C328" s="27"/>
      <c r="D328" s="27"/>
      <c r="E328" s="27"/>
      <c r="F328" s="27"/>
      <c r="G328" s="27"/>
      <c r="H328" s="27"/>
      <c r="I328" s="27"/>
      <c r="J328" s="34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spans="1:26" ht="13.5" customHeight="1" x14ac:dyDescent="0.2">
      <c r="A329" s="27"/>
      <c r="B329" s="27"/>
      <c r="C329" s="27"/>
      <c r="D329" s="27"/>
      <c r="E329" s="27"/>
      <c r="F329" s="27"/>
      <c r="G329" s="27"/>
      <c r="H329" s="27"/>
      <c r="I329" s="27"/>
      <c r="J329" s="34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spans="1:26" ht="13.5" customHeight="1" x14ac:dyDescent="0.2">
      <c r="A330" s="27"/>
      <c r="B330" s="27"/>
      <c r="C330" s="27"/>
      <c r="D330" s="27"/>
      <c r="E330" s="27"/>
      <c r="F330" s="27"/>
      <c r="G330" s="27"/>
      <c r="H330" s="27"/>
      <c r="I330" s="27"/>
      <c r="J330" s="34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spans="1:26" ht="13.5" customHeight="1" x14ac:dyDescent="0.2">
      <c r="A331" s="27"/>
      <c r="B331" s="27"/>
      <c r="C331" s="27"/>
      <c r="D331" s="27"/>
      <c r="E331" s="27"/>
      <c r="F331" s="27"/>
      <c r="G331" s="27"/>
      <c r="H331" s="27"/>
      <c r="I331" s="27"/>
      <c r="J331" s="34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spans="1:26" ht="13.5" customHeight="1" x14ac:dyDescent="0.2">
      <c r="A332" s="27"/>
      <c r="B332" s="27"/>
      <c r="C332" s="27"/>
      <c r="D332" s="27"/>
      <c r="E332" s="27"/>
      <c r="F332" s="27"/>
      <c r="G332" s="27"/>
      <c r="H332" s="27"/>
      <c r="I332" s="27"/>
      <c r="J332" s="34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spans="1:26" ht="13.5" customHeight="1" x14ac:dyDescent="0.2">
      <c r="A333" s="27"/>
      <c r="B333" s="27"/>
      <c r="C333" s="27"/>
      <c r="D333" s="27"/>
      <c r="E333" s="27"/>
      <c r="F333" s="27"/>
      <c r="G333" s="27"/>
      <c r="H333" s="27"/>
      <c r="I333" s="27"/>
      <c r="J333" s="34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spans="1:26" ht="13.5" customHeight="1" x14ac:dyDescent="0.2">
      <c r="A334" s="27"/>
      <c r="B334" s="27"/>
      <c r="C334" s="27"/>
      <c r="D334" s="27"/>
      <c r="E334" s="27"/>
      <c r="F334" s="27"/>
      <c r="G334" s="27"/>
      <c r="H334" s="27"/>
      <c r="I334" s="27"/>
      <c r="J334" s="34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spans="1:26" ht="13.5" customHeight="1" x14ac:dyDescent="0.2">
      <c r="A335" s="27"/>
      <c r="B335" s="27"/>
      <c r="C335" s="27"/>
      <c r="D335" s="27"/>
      <c r="E335" s="27"/>
      <c r="F335" s="27"/>
      <c r="G335" s="27"/>
      <c r="H335" s="27"/>
      <c r="I335" s="27"/>
      <c r="J335" s="34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spans="1:26" ht="13.5" customHeight="1" x14ac:dyDescent="0.2">
      <c r="A336" s="27"/>
      <c r="B336" s="27"/>
      <c r="C336" s="27"/>
      <c r="D336" s="27"/>
      <c r="E336" s="27"/>
      <c r="F336" s="27"/>
      <c r="G336" s="27"/>
      <c r="H336" s="27"/>
      <c r="I336" s="27"/>
      <c r="J336" s="34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spans="1:26" ht="13.5" customHeight="1" x14ac:dyDescent="0.2">
      <c r="A337" s="27"/>
      <c r="B337" s="27"/>
      <c r="C337" s="27"/>
      <c r="D337" s="27"/>
      <c r="E337" s="27"/>
      <c r="F337" s="27"/>
      <c r="G337" s="27"/>
      <c r="H337" s="27"/>
      <c r="I337" s="27"/>
      <c r="J337" s="34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spans="1:26" ht="13.5" customHeight="1" x14ac:dyDescent="0.2">
      <c r="A338" s="27"/>
      <c r="B338" s="27"/>
      <c r="C338" s="27"/>
      <c r="D338" s="27"/>
      <c r="E338" s="27"/>
      <c r="F338" s="27"/>
      <c r="G338" s="27"/>
      <c r="H338" s="27"/>
      <c r="I338" s="27"/>
      <c r="J338" s="34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spans="1:26" ht="13.5" customHeight="1" x14ac:dyDescent="0.2">
      <c r="A339" s="27"/>
      <c r="B339" s="27"/>
      <c r="C339" s="27"/>
      <c r="D339" s="27"/>
      <c r="E339" s="27"/>
      <c r="F339" s="27"/>
      <c r="G339" s="27"/>
      <c r="H339" s="27"/>
      <c r="I339" s="27"/>
      <c r="J339" s="34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spans="1:26" ht="13.5" customHeight="1" x14ac:dyDescent="0.2">
      <c r="A340" s="27"/>
      <c r="B340" s="27"/>
      <c r="C340" s="27"/>
      <c r="D340" s="27"/>
      <c r="E340" s="27"/>
      <c r="F340" s="27"/>
      <c r="G340" s="27"/>
      <c r="H340" s="27"/>
      <c r="I340" s="27"/>
      <c r="J340" s="34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spans="1:26" ht="13.5" customHeight="1" x14ac:dyDescent="0.2">
      <c r="A341" s="27"/>
      <c r="B341" s="27"/>
      <c r="C341" s="27"/>
      <c r="D341" s="27"/>
      <c r="E341" s="27"/>
      <c r="F341" s="27"/>
      <c r="G341" s="27"/>
      <c r="H341" s="27"/>
      <c r="I341" s="27"/>
      <c r="J341" s="34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spans="1:26" ht="13.5" customHeight="1" x14ac:dyDescent="0.2">
      <c r="A342" s="27"/>
      <c r="B342" s="27"/>
      <c r="C342" s="27"/>
      <c r="D342" s="27"/>
      <c r="E342" s="27"/>
      <c r="F342" s="27"/>
      <c r="G342" s="27"/>
      <c r="H342" s="27"/>
      <c r="I342" s="27"/>
      <c r="J342" s="34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spans="1:26" ht="13.5" customHeight="1" x14ac:dyDescent="0.2">
      <c r="A343" s="27"/>
      <c r="B343" s="27"/>
      <c r="C343" s="27"/>
      <c r="D343" s="27"/>
      <c r="E343" s="27"/>
      <c r="F343" s="27"/>
      <c r="G343" s="27"/>
      <c r="H343" s="27"/>
      <c r="I343" s="27"/>
      <c r="J343" s="34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spans="1:26" ht="13.5" customHeight="1" x14ac:dyDescent="0.2">
      <c r="A344" s="27"/>
      <c r="B344" s="27"/>
      <c r="C344" s="27"/>
      <c r="D344" s="27"/>
      <c r="E344" s="27"/>
      <c r="F344" s="27"/>
      <c r="G344" s="27"/>
      <c r="H344" s="27"/>
      <c r="I344" s="27"/>
      <c r="J344" s="34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spans="1:26" ht="13.5" customHeight="1" x14ac:dyDescent="0.2">
      <c r="A345" s="27"/>
      <c r="B345" s="27"/>
      <c r="C345" s="27"/>
      <c r="D345" s="27"/>
      <c r="E345" s="27"/>
      <c r="F345" s="27"/>
      <c r="G345" s="27"/>
      <c r="H345" s="27"/>
      <c r="I345" s="27"/>
      <c r="J345" s="34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spans="1:26" ht="13.5" customHeight="1" x14ac:dyDescent="0.2">
      <c r="A346" s="27"/>
      <c r="B346" s="27"/>
      <c r="C346" s="27"/>
      <c r="D346" s="27"/>
      <c r="E346" s="27"/>
      <c r="F346" s="27"/>
      <c r="G346" s="27"/>
      <c r="H346" s="27"/>
      <c r="I346" s="27"/>
      <c r="J346" s="34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spans="1:26" ht="13.5" customHeight="1" x14ac:dyDescent="0.2">
      <c r="A347" s="27"/>
      <c r="B347" s="27"/>
      <c r="C347" s="27"/>
      <c r="D347" s="27"/>
      <c r="E347" s="27"/>
      <c r="F347" s="27"/>
      <c r="G347" s="27"/>
      <c r="H347" s="27"/>
      <c r="I347" s="27"/>
      <c r="J347" s="34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spans="1:26" ht="13.5" customHeight="1" x14ac:dyDescent="0.2">
      <c r="A348" s="27"/>
      <c r="B348" s="27"/>
      <c r="C348" s="27"/>
      <c r="D348" s="27"/>
      <c r="E348" s="27"/>
      <c r="F348" s="27"/>
      <c r="G348" s="27"/>
      <c r="H348" s="27"/>
      <c r="I348" s="27"/>
      <c r="J348" s="34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spans="1:26" ht="13.5" customHeight="1" x14ac:dyDescent="0.2">
      <c r="A349" s="27"/>
      <c r="B349" s="27"/>
      <c r="C349" s="27"/>
      <c r="D349" s="27"/>
      <c r="E349" s="27"/>
      <c r="F349" s="27"/>
      <c r="G349" s="27"/>
      <c r="H349" s="27"/>
      <c r="I349" s="27"/>
      <c r="J349" s="34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spans="1:26" ht="13.5" customHeight="1" x14ac:dyDescent="0.2">
      <c r="A350" s="27"/>
      <c r="B350" s="27"/>
      <c r="C350" s="27"/>
      <c r="D350" s="27"/>
      <c r="E350" s="27"/>
      <c r="F350" s="27"/>
      <c r="G350" s="27"/>
      <c r="H350" s="27"/>
      <c r="I350" s="27"/>
      <c r="J350" s="34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spans="1:26" ht="13.5" customHeight="1" x14ac:dyDescent="0.2">
      <c r="A351" s="27"/>
      <c r="B351" s="27"/>
      <c r="C351" s="27"/>
      <c r="D351" s="27"/>
      <c r="E351" s="27"/>
      <c r="F351" s="27"/>
      <c r="G351" s="27"/>
      <c r="H351" s="27"/>
      <c r="I351" s="27"/>
      <c r="J351" s="34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spans="1:26" ht="13.5" customHeight="1" x14ac:dyDescent="0.2">
      <c r="A352" s="27"/>
      <c r="B352" s="27"/>
      <c r="C352" s="27"/>
      <c r="D352" s="27"/>
      <c r="E352" s="27"/>
      <c r="F352" s="27"/>
      <c r="G352" s="27"/>
      <c r="H352" s="27"/>
      <c r="I352" s="27"/>
      <c r="J352" s="34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spans="1:26" ht="13.5" customHeight="1" x14ac:dyDescent="0.2">
      <c r="A353" s="27"/>
      <c r="B353" s="27"/>
      <c r="C353" s="27"/>
      <c r="D353" s="27"/>
      <c r="E353" s="27"/>
      <c r="F353" s="27"/>
      <c r="G353" s="27"/>
      <c r="H353" s="27"/>
      <c r="I353" s="27"/>
      <c r="J353" s="34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spans="1:26" ht="13.5" customHeight="1" x14ac:dyDescent="0.2">
      <c r="A354" s="27"/>
      <c r="B354" s="27"/>
      <c r="C354" s="27"/>
      <c r="D354" s="27"/>
      <c r="E354" s="27"/>
      <c r="F354" s="27"/>
      <c r="G354" s="27"/>
      <c r="H354" s="27"/>
      <c r="I354" s="27"/>
      <c r="J354" s="34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spans="1:26" ht="13.5" customHeight="1" x14ac:dyDescent="0.2">
      <c r="A355" s="27"/>
      <c r="B355" s="27"/>
      <c r="C355" s="27"/>
      <c r="D355" s="27"/>
      <c r="E355" s="27"/>
      <c r="F355" s="27"/>
      <c r="G355" s="27"/>
      <c r="H355" s="27"/>
      <c r="I355" s="27"/>
      <c r="J355" s="34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spans="1:26" ht="13.5" customHeight="1" x14ac:dyDescent="0.2">
      <c r="A356" s="27"/>
      <c r="B356" s="27"/>
      <c r="C356" s="27"/>
      <c r="D356" s="27"/>
      <c r="E356" s="27"/>
      <c r="F356" s="27"/>
      <c r="G356" s="27"/>
      <c r="H356" s="27"/>
      <c r="I356" s="27"/>
      <c r="J356" s="34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spans="1:26" ht="13.5" customHeight="1" x14ac:dyDescent="0.2">
      <c r="A357" s="27"/>
      <c r="B357" s="27"/>
      <c r="C357" s="27"/>
      <c r="D357" s="27"/>
      <c r="E357" s="27"/>
      <c r="F357" s="27"/>
      <c r="G357" s="27"/>
      <c r="H357" s="27"/>
      <c r="I357" s="27"/>
      <c r="J357" s="34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spans="1:26" ht="13.5" customHeight="1" x14ac:dyDescent="0.2">
      <c r="A358" s="27"/>
      <c r="B358" s="27"/>
      <c r="C358" s="27"/>
      <c r="D358" s="27"/>
      <c r="E358" s="27"/>
      <c r="F358" s="27"/>
      <c r="G358" s="27"/>
      <c r="H358" s="27"/>
      <c r="I358" s="27"/>
      <c r="J358" s="34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spans="1:26" ht="13.5" customHeight="1" x14ac:dyDescent="0.2">
      <c r="A359" s="27"/>
      <c r="B359" s="27"/>
      <c r="C359" s="27"/>
      <c r="D359" s="27"/>
      <c r="E359" s="27"/>
      <c r="F359" s="27"/>
      <c r="G359" s="27"/>
      <c r="H359" s="27"/>
      <c r="I359" s="27"/>
      <c r="J359" s="34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spans="1:26" ht="13.5" customHeight="1" x14ac:dyDescent="0.2">
      <c r="A360" s="27"/>
      <c r="B360" s="27"/>
      <c r="C360" s="27"/>
      <c r="D360" s="27"/>
      <c r="E360" s="27"/>
      <c r="F360" s="27"/>
      <c r="G360" s="27"/>
      <c r="H360" s="27"/>
      <c r="I360" s="27"/>
      <c r="J360" s="34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spans="1:26" ht="13.5" customHeight="1" x14ac:dyDescent="0.2">
      <c r="A361" s="27"/>
      <c r="B361" s="27"/>
      <c r="C361" s="27"/>
      <c r="D361" s="27"/>
      <c r="E361" s="27"/>
      <c r="F361" s="27"/>
      <c r="G361" s="27"/>
      <c r="H361" s="27"/>
      <c r="I361" s="27"/>
      <c r="J361" s="34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spans="1:26" ht="13.5" customHeight="1" x14ac:dyDescent="0.2">
      <c r="A362" s="27"/>
      <c r="B362" s="27"/>
      <c r="C362" s="27"/>
      <c r="D362" s="27"/>
      <c r="E362" s="27"/>
      <c r="F362" s="27"/>
      <c r="G362" s="27"/>
      <c r="H362" s="27"/>
      <c r="I362" s="27"/>
      <c r="J362" s="34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spans="1:26" ht="13.5" customHeight="1" x14ac:dyDescent="0.2">
      <c r="A363" s="27"/>
      <c r="B363" s="27"/>
      <c r="C363" s="27"/>
      <c r="D363" s="27"/>
      <c r="E363" s="27"/>
      <c r="F363" s="27"/>
      <c r="G363" s="27"/>
      <c r="H363" s="27"/>
      <c r="I363" s="27"/>
      <c r="J363" s="34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spans="1:26" ht="13.5" customHeight="1" x14ac:dyDescent="0.2">
      <c r="A364" s="27"/>
      <c r="B364" s="27"/>
      <c r="C364" s="27"/>
      <c r="D364" s="27"/>
      <c r="E364" s="27"/>
      <c r="F364" s="27"/>
      <c r="G364" s="27"/>
      <c r="H364" s="27"/>
      <c r="I364" s="27"/>
      <c r="J364" s="34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spans="1:26" ht="13.5" customHeight="1" x14ac:dyDescent="0.2">
      <c r="A365" s="27"/>
      <c r="B365" s="27"/>
      <c r="C365" s="27"/>
      <c r="D365" s="27"/>
      <c r="E365" s="27"/>
      <c r="F365" s="27"/>
      <c r="G365" s="27"/>
      <c r="H365" s="27"/>
      <c r="I365" s="27"/>
      <c r="J365" s="34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spans="1:26" ht="13.5" customHeight="1" x14ac:dyDescent="0.2">
      <c r="A366" s="27"/>
      <c r="B366" s="27"/>
      <c r="C366" s="27"/>
      <c r="D366" s="27"/>
      <c r="E366" s="27"/>
      <c r="F366" s="27"/>
      <c r="G366" s="27"/>
      <c r="H366" s="27"/>
      <c r="I366" s="27"/>
      <c r="J366" s="34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spans="1:26" ht="13.5" customHeight="1" x14ac:dyDescent="0.2">
      <c r="A367" s="27"/>
      <c r="B367" s="27"/>
      <c r="C367" s="27"/>
      <c r="D367" s="27"/>
      <c r="E367" s="27"/>
      <c r="F367" s="27"/>
      <c r="G367" s="27"/>
      <c r="H367" s="27"/>
      <c r="I367" s="27"/>
      <c r="J367" s="34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spans="1:26" ht="13.5" customHeight="1" x14ac:dyDescent="0.2">
      <c r="A368" s="27"/>
      <c r="B368" s="27"/>
      <c r="C368" s="27"/>
      <c r="D368" s="27"/>
      <c r="E368" s="27"/>
      <c r="F368" s="27"/>
      <c r="G368" s="27"/>
      <c r="H368" s="27"/>
      <c r="I368" s="27"/>
      <c r="J368" s="34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spans="1:26" ht="13.5" customHeight="1" x14ac:dyDescent="0.2">
      <c r="A369" s="27"/>
      <c r="B369" s="27"/>
      <c r="C369" s="27"/>
      <c r="D369" s="27"/>
      <c r="E369" s="27"/>
      <c r="F369" s="27"/>
      <c r="G369" s="27"/>
      <c r="H369" s="27"/>
      <c r="I369" s="27"/>
      <c r="J369" s="34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spans="1:26" ht="13.5" customHeight="1" x14ac:dyDescent="0.2">
      <c r="A370" s="27"/>
      <c r="B370" s="27"/>
      <c r="C370" s="27"/>
      <c r="D370" s="27"/>
      <c r="E370" s="27"/>
      <c r="F370" s="27"/>
      <c r="G370" s="27"/>
      <c r="H370" s="27"/>
      <c r="I370" s="27"/>
      <c r="J370" s="34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spans="1:26" ht="13.5" customHeight="1" x14ac:dyDescent="0.2">
      <c r="A371" s="27"/>
      <c r="B371" s="27"/>
      <c r="C371" s="27"/>
      <c r="D371" s="27"/>
      <c r="E371" s="27"/>
      <c r="F371" s="27"/>
      <c r="G371" s="27"/>
      <c r="H371" s="27"/>
      <c r="I371" s="27"/>
      <c r="J371" s="34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spans="1:26" ht="13.5" customHeight="1" x14ac:dyDescent="0.2">
      <c r="A372" s="27"/>
      <c r="B372" s="27"/>
      <c r="C372" s="27"/>
      <c r="D372" s="27"/>
      <c r="E372" s="27"/>
      <c r="F372" s="27"/>
      <c r="G372" s="27"/>
      <c r="H372" s="27"/>
      <c r="I372" s="27"/>
      <c r="J372" s="34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spans="1:26" ht="13.5" customHeight="1" x14ac:dyDescent="0.2">
      <c r="A373" s="27"/>
      <c r="B373" s="27"/>
      <c r="C373" s="27"/>
      <c r="D373" s="27"/>
      <c r="E373" s="27"/>
      <c r="F373" s="27"/>
      <c r="G373" s="27"/>
      <c r="H373" s="27"/>
      <c r="I373" s="27"/>
      <c r="J373" s="34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spans="1:26" ht="13.5" customHeight="1" x14ac:dyDescent="0.2">
      <c r="A374" s="27"/>
      <c r="B374" s="27"/>
      <c r="C374" s="27"/>
      <c r="D374" s="27"/>
      <c r="E374" s="27"/>
      <c r="F374" s="27"/>
      <c r="G374" s="27"/>
      <c r="H374" s="27"/>
      <c r="I374" s="27"/>
      <c r="J374" s="34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spans="1:26" ht="13.5" customHeight="1" x14ac:dyDescent="0.2">
      <c r="A375" s="27"/>
      <c r="B375" s="27"/>
      <c r="C375" s="27"/>
      <c r="D375" s="27"/>
      <c r="E375" s="27"/>
      <c r="F375" s="27"/>
      <c r="G375" s="27"/>
      <c r="H375" s="27"/>
      <c r="I375" s="27"/>
      <c r="J375" s="34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spans="1:26" ht="13.5" customHeight="1" x14ac:dyDescent="0.2">
      <c r="A376" s="27"/>
      <c r="B376" s="27"/>
      <c r="C376" s="27"/>
      <c r="D376" s="27"/>
      <c r="E376" s="27"/>
      <c r="F376" s="27"/>
      <c r="G376" s="27"/>
      <c r="H376" s="27"/>
      <c r="I376" s="27"/>
      <c r="J376" s="34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spans="1:26" ht="13.5" customHeight="1" x14ac:dyDescent="0.2">
      <c r="A377" s="27"/>
      <c r="B377" s="27"/>
      <c r="C377" s="27"/>
      <c r="D377" s="27"/>
      <c r="E377" s="27"/>
      <c r="F377" s="27"/>
      <c r="G377" s="27"/>
      <c r="H377" s="27"/>
      <c r="I377" s="27"/>
      <c r="J377" s="34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spans="1:26" ht="13.5" customHeight="1" x14ac:dyDescent="0.2">
      <c r="A378" s="27"/>
      <c r="B378" s="27"/>
      <c r="C378" s="27"/>
      <c r="D378" s="27"/>
      <c r="E378" s="27"/>
      <c r="F378" s="27"/>
      <c r="G378" s="27"/>
      <c r="H378" s="27"/>
      <c r="I378" s="27"/>
      <c r="J378" s="34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spans="1:26" ht="13.5" customHeight="1" x14ac:dyDescent="0.2">
      <c r="A379" s="27"/>
      <c r="B379" s="27"/>
      <c r="C379" s="27"/>
      <c r="D379" s="27"/>
      <c r="E379" s="27"/>
      <c r="F379" s="27"/>
      <c r="G379" s="27"/>
      <c r="H379" s="27"/>
      <c r="I379" s="27"/>
      <c r="J379" s="34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spans="1:26" ht="13.5" customHeight="1" x14ac:dyDescent="0.2">
      <c r="A380" s="27"/>
      <c r="B380" s="27"/>
      <c r="C380" s="27"/>
      <c r="D380" s="27"/>
      <c r="E380" s="27"/>
      <c r="F380" s="27"/>
      <c r="G380" s="27"/>
      <c r="H380" s="27"/>
      <c r="I380" s="27"/>
      <c r="J380" s="34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spans="1:26" ht="13.5" customHeight="1" x14ac:dyDescent="0.2">
      <c r="A381" s="27"/>
      <c r="B381" s="27"/>
      <c r="C381" s="27"/>
      <c r="D381" s="27"/>
      <c r="E381" s="27"/>
      <c r="F381" s="27"/>
      <c r="G381" s="27"/>
      <c r="H381" s="27"/>
      <c r="I381" s="27"/>
      <c r="J381" s="34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spans="1:26" ht="13.5" customHeight="1" x14ac:dyDescent="0.2">
      <c r="A382" s="27"/>
      <c r="B382" s="27"/>
      <c r="C382" s="27"/>
      <c r="D382" s="27"/>
      <c r="E382" s="27"/>
      <c r="F382" s="27"/>
      <c r="G382" s="27"/>
      <c r="H382" s="27"/>
      <c r="I382" s="27"/>
      <c r="J382" s="34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spans="1:26" ht="13.5" customHeight="1" x14ac:dyDescent="0.2">
      <c r="A383" s="27"/>
      <c r="B383" s="27"/>
      <c r="C383" s="27"/>
      <c r="D383" s="27"/>
      <c r="E383" s="27"/>
      <c r="F383" s="27"/>
      <c r="G383" s="27"/>
      <c r="H383" s="27"/>
      <c r="I383" s="27"/>
      <c r="J383" s="34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spans="1:26" ht="13.5" customHeight="1" x14ac:dyDescent="0.2">
      <c r="A384" s="27"/>
      <c r="B384" s="27"/>
      <c r="C384" s="27"/>
      <c r="D384" s="27"/>
      <c r="E384" s="27"/>
      <c r="F384" s="27"/>
      <c r="G384" s="27"/>
      <c r="H384" s="27"/>
      <c r="I384" s="27"/>
      <c r="J384" s="34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spans="1:26" ht="13.5" customHeight="1" x14ac:dyDescent="0.2">
      <c r="A385" s="27"/>
      <c r="B385" s="27"/>
      <c r="C385" s="27"/>
      <c r="D385" s="27"/>
      <c r="E385" s="27"/>
      <c r="F385" s="27"/>
      <c r="G385" s="27"/>
      <c r="H385" s="27"/>
      <c r="I385" s="27"/>
      <c r="J385" s="34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spans="1:26" ht="13.5" customHeight="1" x14ac:dyDescent="0.2">
      <c r="A386" s="27"/>
      <c r="B386" s="27"/>
      <c r="C386" s="27"/>
      <c r="D386" s="27"/>
      <c r="E386" s="27"/>
      <c r="F386" s="27"/>
      <c r="G386" s="27"/>
      <c r="H386" s="27"/>
      <c r="I386" s="27"/>
      <c r="J386" s="34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spans="1:26" ht="13.5" customHeight="1" x14ac:dyDescent="0.2">
      <c r="A387" s="27"/>
      <c r="B387" s="27"/>
      <c r="C387" s="27"/>
      <c r="D387" s="27"/>
      <c r="E387" s="27"/>
      <c r="F387" s="27"/>
      <c r="G387" s="27"/>
      <c r="H387" s="27"/>
      <c r="I387" s="27"/>
      <c r="J387" s="34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spans="1:26" ht="13.5" customHeight="1" x14ac:dyDescent="0.2">
      <c r="A388" s="27"/>
      <c r="B388" s="27"/>
      <c r="C388" s="27"/>
      <c r="D388" s="27"/>
      <c r="E388" s="27"/>
      <c r="F388" s="27"/>
      <c r="G388" s="27"/>
      <c r="H388" s="27"/>
      <c r="I388" s="27"/>
      <c r="J388" s="34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spans="1:26" ht="13.5" customHeight="1" x14ac:dyDescent="0.2">
      <c r="A389" s="27"/>
      <c r="B389" s="27"/>
      <c r="C389" s="27"/>
      <c r="D389" s="27"/>
      <c r="E389" s="27"/>
      <c r="F389" s="27"/>
      <c r="G389" s="27"/>
      <c r="H389" s="27"/>
      <c r="I389" s="27"/>
      <c r="J389" s="34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spans="1:26" ht="13.5" customHeight="1" x14ac:dyDescent="0.2">
      <c r="A390" s="27"/>
      <c r="B390" s="27"/>
      <c r="C390" s="27"/>
      <c r="D390" s="27"/>
      <c r="E390" s="27"/>
      <c r="F390" s="27"/>
      <c r="G390" s="27"/>
      <c r="H390" s="27"/>
      <c r="I390" s="27"/>
      <c r="J390" s="34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spans="1:26" ht="13.5" customHeight="1" x14ac:dyDescent="0.2">
      <c r="A391" s="27"/>
      <c r="B391" s="27"/>
      <c r="C391" s="27"/>
      <c r="D391" s="27"/>
      <c r="E391" s="27"/>
      <c r="F391" s="27"/>
      <c r="G391" s="27"/>
      <c r="H391" s="27"/>
      <c r="I391" s="27"/>
      <c r="J391" s="34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spans="1:26" ht="13.5" customHeight="1" x14ac:dyDescent="0.2">
      <c r="A392" s="27"/>
      <c r="B392" s="27"/>
      <c r="C392" s="27"/>
      <c r="D392" s="27"/>
      <c r="E392" s="27"/>
      <c r="F392" s="27"/>
      <c r="G392" s="27"/>
      <c r="H392" s="27"/>
      <c r="I392" s="27"/>
      <c r="J392" s="34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spans="1:26" ht="13.5" customHeight="1" x14ac:dyDescent="0.2">
      <c r="A393" s="27"/>
      <c r="B393" s="27"/>
      <c r="C393" s="27"/>
      <c r="D393" s="27"/>
      <c r="E393" s="27"/>
      <c r="F393" s="27"/>
      <c r="G393" s="27"/>
      <c r="H393" s="27"/>
      <c r="I393" s="27"/>
      <c r="J393" s="34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spans="1:26" ht="13.5" customHeight="1" x14ac:dyDescent="0.2">
      <c r="A394" s="27"/>
      <c r="B394" s="27"/>
      <c r="C394" s="27"/>
      <c r="D394" s="27"/>
      <c r="E394" s="27"/>
      <c r="F394" s="27"/>
      <c r="G394" s="27"/>
      <c r="H394" s="27"/>
      <c r="I394" s="27"/>
      <c r="J394" s="34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spans="1:26" ht="13.5" customHeight="1" x14ac:dyDescent="0.2">
      <c r="A395" s="27"/>
      <c r="B395" s="27"/>
      <c r="C395" s="27"/>
      <c r="D395" s="27"/>
      <c r="E395" s="27"/>
      <c r="F395" s="27"/>
      <c r="G395" s="27"/>
      <c r="H395" s="27"/>
      <c r="I395" s="27"/>
      <c r="J395" s="34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spans="1:26" ht="13.5" customHeight="1" x14ac:dyDescent="0.2">
      <c r="A396" s="27"/>
      <c r="B396" s="27"/>
      <c r="C396" s="27"/>
      <c r="D396" s="27"/>
      <c r="E396" s="27"/>
      <c r="F396" s="27"/>
      <c r="G396" s="27"/>
      <c r="H396" s="27"/>
      <c r="I396" s="27"/>
      <c r="J396" s="34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spans="1:26" ht="13.5" customHeight="1" x14ac:dyDescent="0.2">
      <c r="A397" s="27"/>
      <c r="B397" s="27"/>
      <c r="C397" s="27"/>
      <c r="D397" s="27"/>
      <c r="E397" s="27"/>
      <c r="F397" s="27"/>
      <c r="G397" s="27"/>
      <c r="H397" s="27"/>
      <c r="I397" s="27"/>
      <c r="J397" s="34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spans="1:26" ht="13.5" customHeight="1" x14ac:dyDescent="0.2">
      <c r="A398" s="27"/>
      <c r="B398" s="27"/>
      <c r="C398" s="27"/>
      <c r="D398" s="27"/>
      <c r="E398" s="27"/>
      <c r="F398" s="27"/>
      <c r="G398" s="27"/>
      <c r="H398" s="27"/>
      <c r="I398" s="27"/>
      <c r="J398" s="34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spans="1:26" ht="13.5" customHeight="1" x14ac:dyDescent="0.2">
      <c r="A399" s="27"/>
      <c r="B399" s="27"/>
      <c r="C399" s="27"/>
      <c r="D399" s="27"/>
      <c r="E399" s="27"/>
      <c r="F399" s="27"/>
      <c r="G399" s="27"/>
      <c r="H399" s="27"/>
      <c r="I399" s="27"/>
      <c r="J399" s="34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spans="1:26" ht="13.5" customHeight="1" x14ac:dyDescent="0.2">
      <c r="A400" s="27"/>
      <c r="B400" s="27"/>
      <c r="C400" s="27"/>
      <c r="D400" s="27"/>
      <c r="E400" s="27"/>
      <c r="F400" s="27"/>
      <c r="G400" s="27"/>
      <c r="H400" s="27"/>
      <c r="I400" s="27"/>
      <c r="J400" s="34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spans="1:26" ht="13.5" customHeight="1" x14ac:dyDescent="0.2">
      <c r="A401" s="27"/>
      <c r="B401" s="27"/>
      <c r="C401" s="27"/>
      <c r="D401" s="27"/>
      <c r="E401" s="27"/>
      <c r="F401" s="27"/>
      <c r="G401" s="27"/>
      <c r="H401" s="27"/>
      <c r="I401" s="27"/>
      <c r="J401" s="34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spans="1:26" ht="13.5" customHeight="1" x14ac:dyDescent="0.2">
      <c r="A402" s="27"/>
      <c r="B402" s="27"/>
      <c r="C402" s="27"/>
      <c r="D402" s="27"/>
      <c r="E402" s="27"/>
      <c r="F402" s="27"/>
      <c r="G402" s="27"/>
      <c r="H402" s="27"/>
      <c r="I402" s="27"/>
      <c r="J402" s="34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spans="1:26" ht="13.5" customHeight="1" x14ac:dyDescent="0.2">
      <c r="A403" s="27"/>
      <c r="B403" s="27"/>
      <c r="C403" s="27"/>
      <c r="D403" s="27"/>
      <c r="E403" s="27"/>
      <c r="F403" s="27"/>
      <c r="G403" s="27"/>
      <c r="H403" s="27"/>
      <c r="I403" s="27"/>
      <c r="J403" s="34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spans="1:26" ht="13.5" customHeight="1" x14ac:dyDescent="0.2">
      <c r="A404" s="27"/>
      <c r="B404" s="27"/>
      <c r="C404" s="27"/>
      <c r="D404" s="27"/>
      <c r="E404" s="27"/>
      <c r="F404" s="27"/>
      <c r="G404" s="27"/>
      <c r="H404" s="27"/>
      <c r="I404" s="27"/>
      <c r="J404" s="34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spans="1:26" ht="13.5" customHeight="1" x14ac:dyDescent="0.2">
      <c r="A405" s="27"/>
      <c r="B405" s="27"/>
      <c r="C405" s="27"/>
      <c r="D405" s="27"/>
      <c r="E405" s="27"/>
      <c r="F405" s="27"/>
      <c r="G405" s="27"/>
      <c r="H405" s="27"/>
      <c r="I405" s="27"/>
      <c r="J405" s="34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spans="1:26" ht="13.5" customHeight="1" x14ac:dyDescent="0.2">
      <c r="A406" s="27"/>
      <c r="B406" s="27"/>
      <c r="C406" s="27"/>
      <c r="D406" s="27"/>
      <c r="E406" s="27"/>
      <c r="F406" s="27"/>
      <c r="G406" s="27"/>
      <c r="H406" s="27"/>
      <c r="I406" s="27"/>
      <c r="J406" s="34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spans="1:26" ht="13.5" customHeight="1" x14ac:dyDescent="0.2">
      <c r="A407" s="27"/>
      <c r="B407" s="27"/>
      <c r="C407" s="27"/>
      <c r="D407" s="27"/>
      <c r="E407" s="27"/>
      <c r="F407" s="27"/>
      <c r="G407" s="27"/>
      <c r="H407" s="27"/>
      <c r="I407" s="27"/>
      <c r="J407" s="34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spans="1:26" ht="13.5" customHeight="1" x14ac:dyDescent="0.2">
      <c r="A408" s="27"/>
      <c r="B408" s="27"/>
      <c r="C408" s="27"/>
      <c r="D408" s="27"/>
      <c r="E408" s="27"/>
      <c r="F408" s="27"/>
      <c r="G408" s="27"/>
      <c r="H408" s="27"/>
      <c r="I408" s="27"/>
      <c r="J408" s="34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spans="1:26" ht="13.5" customHeight="1" x14ac:dyDescent="0.2">
      <c r="A409" s="27"/>
      <c r="B409" s="27"/>
      <c r="C409" s="27"/>
      <c r="D409" s="27"/>
      <c r="E409" s="27"/>
      <c r="F409" s="27"/>
      <c r="G409" s="27"/>
      <c r="H409" s="27"/>
      <c r="I409" s="27"/>
      <c r="J409" s="34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spans="1:26" ht="13.5" customHeight="1" x14ac:dyDescent="0.2">
      <c r="A410" s="27"/>
      <c r="B410" s="27"/>
      <c r="C410" s="27"/>
      <c r="D410" s="27"/>
      <c r="E410" s="27"/>
      <c r="F410" s="27"/>
      <c r="G410" s="27"/>
      <c r="H410" s="27"/>
      <c r="I410" s="27"/>
      <c r="J410" s="34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spans="1:26" ht="13.5" customHeight="1" x14ac:dyDescent="0.2">
      <c r="A411" s="27"/>
      <c r="B411" s="27"/>
      <c r="C411" s="27"/>
      <c r="D411" s="27"/>
      <c r="E411" s="27"/>
      <c r="F411" s="27"/>
      <c r="G411" s="27"/>
      <c r="H411" s="27"/>
      <c r="I411" s="27"/>
      <c r="J411" s="34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spans="1:26" ht="13.5" customHeight="1" x14ac:dyDescent="0.2">
      <c r="A412" s="27"/>
      <c r="B412" s="27"/>
      <c r="C412" s="27"/>
      <c r="D412" s="27"/>
      <c r="E412" s="27"/>
      <c r="F412" s="27"/>
      <c r="G412" s="27"/>
      <c r="H412" s="27"/>
      <c r="I412" s="27"/>
      <c r="J412" s="34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spans="1:26" ht="13.5" customHeight="1" x14ac:dyDescent="0.2">
      <c r="A413" s="27"/>
      <c r="B413" s="27"/>
      <c r="C413" s="27"/>
      <c r="D413" s="27"/>
      <c r="E413" s="27"/>
      <c r="F413" s="27"/>
      <c r="G413" s="27"/>
      <c r="H413" s="27"/>
      <c r="I413" s="27"/>
      <c r="J413" s="34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spans="1:26" ht="13.5" customHeight="1" x14ac:dyDescent="0.2">
      <c r="A414" s="27"/>
      <c r="B414" s="27"/>
      <c r="C414" s="27"/>
      <c r="D414" s="27"/>
      <c r="E414" s="27"/>
      <c r="F414" s="27"/>
      <c r="G414" s="27"/>
      <c r="H414" s="27"/>
      <c r="I414" s="27"/>
      <c r="J414" s="34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spans="1:26" ht="13.5" customHeight="1" x14ac:dyDescent="0.2">
      <c r="A415" s="27"/>
      <c r="B415" s="27"/>
      <c r="C415" s="27"/>
      <c r="D415" s="27"/>
      <c r="E415" s="27"/>
      <c r="F415" s="27"/>
      <c r="G415" s="27"/>
      <c r="H415" s="27"/>
      <c r="I415" s="27"/>
      <c r="J415" s="34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spans="1:26" ht="13.5" customHeight="1" x14ac:dyDescent="0.2">
      <c r="A416" s="27"/>
      <c r="B416" s="27"/>
      <c r="C416" s="27"/>
      <c r="D416" s="27"/>
      <c r="E416" s="27"/>
      <c r="F416" s="27"/>
      <c r="G416" s="27"/>
      <c r="H416" s="27"/>
      <c r="I416" s="27"/>
      <c r="J416" s="34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spans="1:26" ht="13.5" customHeight="1" x14ac:dyDescent="0.2">
      <c r="A417" s="27"/>
      <c r="B417" s="27"/>
      <c r="C417" s="27"/>
      <c r="D417" s="27"/>
      <c r="E417" s="27"/>
      <c r="F417" s="27"/>
      <c r="G417" s="27"/>
      <c r="H417" s="27"/>
      <c r="I417" s="27"/>
      <c r="J417" s="34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spans="1:26" ht="13.5" customHeight="1" x14ac:dyDescent="0.2">
      <c r="A418" s="27"/>
      <c r="B418" s="27"/>
      <c r="C418" s="27"/>
      <c r="D418" s="27"/>
      <c r="E418" s="27"/>
      <c r="F418" s="27"/>
      <c r="G418" s="27"/>
      <c r="H418" s="27"/>
      <c r="I418" s="27"/>
      <c r="J418" s="34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spans="1:26" ht="13.5" customHeight="1" x14ac:dyDescent="0.2">
      <c r="A419" s="27"/>
      <c r="B419" s="27"/>
      <c r="C419" s="27"/>
      <c r="D419" s="27"/>
      <c r="E419" s="27"/>
      <c r="F419" s="27"/>
      <c r="G419" s="27"/>
      <c r="H419" s="27"/>
      <c r="I419" s="27"/>
      <c r="J419" s="34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spans="1:26" ht="13.5" customHeight="1" x14ac:dyDescent="0.2">
      <c r="A420" s="27"/>
      <c r="B420" s="27"/>
      <c r="C420" s="27"/>
      <c r="D420" s="27"/>
      <c r="E420" s="27"/>
      <c r="F420" s="27"/>
      <c r="G420" s="27"/>
      <c r="H420" s="27"/>
      <c r="I420" s="27"/>
      <c r="J420" s="34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spans="1:26" ht="13.5" customHeight="1" x14ac:dyDescent="0.2">
      <c r="A421" s="27"/>
      <c r="B421" s="27"/>
      <c r="C421" s="27"/>
      <c r="D421" s="27"/>
      <c r="E421" s="27"/>
      <c r="F421" s="27"/>
      <c r="G421" s="27"/>
      <c r="H421" s="27"/>
      <c r="I421" s="27"/>
      <c r="J421" s="34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spans="1:26" ht="13.5" customHeight="1" x14ac:dyDescent="0.2">
      <c r="A422" s="27"/>
      <c r="B422" s="27"/>
      <c r="C422" s="27"/>
      <c r="D422" s="27"/>
      <c r="E422" s="27"/>
      <c r="F422" s="27"/>
      <c r="G422" s="27"/>
      <c r="H422" s="27"/>
      <c r="I422" s="27"/>
      <c r="J422" s="34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spans="1:26" ht="13.5" customHeight="1" x14ac:dyDescent="0.2">
      <c r="A423" s="27"/>
      <c r="B423" s="27"/>
      <c r="C423" s="27"/>
      <c r="D423" s="27"/>
      <c r="E423" s="27"/>
      <c r="F423" s="27"/>
      <c r="G423" s="27"/>
      <c r="H423" s="27"/>
      <c r="I423" s="27"/>
      <c r="J423" s="34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spans="1:26" ht="13.5" customHeight="1" x14ac:dyDescent="0.2">
      <c r="A424" s="27"/>
      <c r="B424" s="27"/>
      <c r="C424" s="27"/>
      <c r="D424" s="27"/>
      <c r="E424" s="27"/>
      <c r="F424" s="27"/>
      <c r="G424" s="27"/>
      <c r="H424" s="27"/>
      <c r="I424" s="27"/>
      <c r="J424" s="34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spans="1:26" ht="13.5" customHeight="1" x14ac:dyDescent="0.2">
      <c r="A425" s="27"/>
      <c r="B425" s="27"/>
      <c r="C425" s="27"/>
      <c r="D425" s="27"/>
      <c r="E425" s="27"/>
      <c r="F425" s="27"/>
      <c r="G425" s="27"/>
      <c r="H425" s="27"/>
      <c r="I425" s="27"/>
      <c r="J425" s="34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spans="1:26" ht="13.5" customHeight="1" x14ac:dyDescent="0.2">
      <c r="A426" s="27"/>
      <c r="B426" s="27"/>
      <c r="C426" s="27"/>
      <c r="D426" s="27"/>
      <c r="E426" s="27"/>
      <c r="F426" s="27"/>
      <c r="G426" s="27"/>
      <c r="H426" s="27"/>
      <c r="I426" s="27"/>
      <c r="J426" s="34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spans="1:26" ht="13.5" customHeight="1" x14ac:dyDescent="0.2">
      <c r="A427" s="27"/>
      <c r="B427" s="27"/>
      <c r="C427" s="27"/>
      <c r="D427" s="27"/>
      <c r="E427" s="27"/>
      <c r="F427" s="27"/>
      <c r="G427" s="27"/>
      <c r="H427" s="27"/>
      <c r="I427" s="27"/>
      <c r="J427" s="34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spans="1:26" ht="13.5" customHeight="1" x14ac:dyDescent="0.2">
      <c r="A428" s="27"/>
      <c r="B428" s="27"/>
      <c r="C428" s="27"/>
      <c r="D428" s="27"/>
      <c r="E428" s="27"/>
      <c r="F428" s="27"/>
      <c r="G428" s="27"/>
      <c r="H428" s="27"/>
      <c r="I428" s="27"/>
      <c r="J428" s="34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spans="1:26" ht="13.5" customHeight="1" x14ac:dyDescent="0.2">
      <c r="A429" s="27"/>
      <c r="B429" s="27"/>
      <c r="C429" s="27"/>
      <c r="D429" s="27"/>
      <c r="E429" s="27"/>
      <c r="F429" s="27"/>
      <c r="G429" s="27"/>
      <c r="H429" s="27"/>
      <c r="I429" s="27"/>
      <c r="J429" s="34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spans="1:26" ht="13.5" customHeight="1" x14ac:dyDescent="0.2">
      <c r="A430" s="27"/>
      <c r="B430" s="27"/>
      <c r="C430" s="27"/>
      <c r="D430" s="27"/>
      <c r="E430" s="27"/>
      <c r="F430" s="27"/>
      <c r="G430" s="27"/>
      <c r="H430" s="27"/>
      <c r="I430" s="27"/>
      <c r="J430" s="34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spans="1:26" ht="13.5" customHeight="1" x14ac:dyDescent="0.2">
      <c r="A431" s="27"/>
      <c r="B431" s="27"/>
      <c r="C431" s="27"/>
      <c r="D431" s="27"/>
      <c r="E431" s="27"/>
      <c r="F431" s="27"/>
      <c r="G431" s="27"/>
      <c r="H431" s="27"/>
      <c r="I431" s="27"/>
      <c r="J431" s="34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spans="1:26" ht="13.5" customHeight="1" x14ac:dyDescent="0.2">
      <c r="A432" s="27"/>
      <c r="B432" s="27"/>
      <c r="C432" s="27"/>
      <c r="D432" s="27"/>
      <c r="E432" s="27"/>
      <c r="F432" s="27"/>
      <c r="G432" s="27"/>
      <c r="H432" s="27"/>
      <c r="I432" s="27"/>
      <c r="J432" s="34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spans="1:26" ht="13.5" customHeight="1" x14ac:dyDescent="0.2">
      <c r="A433" s="27"/>
      <c r="B433" s="27"/>
      <c r="C433" s="27"/>
      <c r="D433" s="27"/>
      <c r="E433" s="27"/>
      <c r="F433" s="27"/>
      <c r="G433" s="27"/>
      <c r="H433" s="27"/>
      <c r="I433" s="27"/>
      <c r="J433" s="34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spans="1:26" ht="13.5" customHeight="1" x14ac:dyDescent="0.2">
      <c r="A434" s="27"/>
      <c r="B434" s="27"/>
      <c r="C434" s="27"/>
      <c r="D434" s="27"/>
      <c r="E434" s="27"/>
      <c r="F434" s="27"/>
      <c r="G434" s="27"/>
      <c r="H434" s="27"/>
      <c r="I434" s="27"/>
      <c r="J434" s="34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spans="1:26" ht="13.5" customHeight="1" x14ac:dyDescent="0.2">
      <c r="A435" s="27"/>
      <c r="B435" s="27"/>
      <c r="C435" s="27"/>
      <c r="D435" s="27"/>
      <c r="E435" s="27"/>
      <c r="F435" s="27"/>
      <c r="G435" s="27"/>
      <c r="H435" s="27"/>
      <c r="I435" s="27"/>
      <c r="J435" s="34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spans="1:26" ht="13.5" customHeight="1" x14ac:dyDescent="0.2">
      <c r="A436" s="27"/>
      <c r="B436" s="27"/>
      <c r="C436" s="27"/>
      <c r="D436" s="27"/>
      <c r="E436" s="27"/>
      <c r="F436" s="27"/>
      <c r="G436" s="27"/>
      <c r="H436" s="27"/>
      <c r="I436" s="27"/>
      <c r="J436" s="34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spans="1:26" ht="13.5" customHeight="1" x14ac:dyDescent="0.2">
      <c r="A437" s="27"/>
      <c r="B437" s="27"/>
      <c r="C437" s="27"/>
      <c r="D437" s="27"/>
      <c r="E437" s="27"/>
      <c r="F437" s="27"/>
      <c r="G437" s="27"/>
      <c r="H437" s="27"/>
      <c r="I437" s="27"/>
      <c r="J437" s="34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spans="1:26" ht="13.5" customHeight="1" x14ac:dyDescent="0.2">
      <c r="A438" s="27"/>
      <c r="B438" s="27"/>
      <c r="C438" s="27"/>
      <c r="D438" s="27"/>
      <c r="E438" s="27"/>
      <c r="F438" s="27"/>
      <c r="G438" s="27"/>
      <c r="H438" s="27"/>
      <c r="I438" s="27"/>
      <c r="J438" s="34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spans="1:26" ht="13.5" customHeight="1" x14ac:dyDescent="0.2">
      <c r="A439" s="27"/>
      <c r="B439" s="27"/>
      <c r="C439" s="27"/>
      <c r="D439" s="27"/>
      <c r="E439" s="27"/>
      <c r="F439" s="27"/>
      <c r="G439" s="27"/>
      <c r="H439" s="27"/>
      <c r="I439" s="27"/>
      <c r="J439" s="34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spans="1:26" ht="13.5" customHeight="1" x14ac:dyDescent="0.2">
      <c r="A440" s="27"/>
      <c r="B440" s="27"/>
      <c r="C440" s="27"/>
      <c r="D440" s="27"/>
      <c r="E440" s="27"/>
      <c r="F440" s="27"/>
      <c r="G440" s="27"/>
      <c r="H440" s="27"/>
      <c r="I440" s="27"/>
      <c r="J440" s="34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spans="1:26" ht="13.5" customHeight="1" x14ac:dyDescent="0.2">
      <c r="A441" s="27"/>
      <c r="B441" s="27"/>
      <c r="C441" s="27"/>
      <c r="D441" s="27"/>
      <c r="E441" s="27"/>
      <c r="F441" s="27"/>
      <c r="G441" s="27"/>
      <c r="H441" s="27"/>
      <c r="I441" s="27"/>
      <c r="J441" s="34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spans="1:26" ht="13.5" customHeight="1" x14ac:dyDescent="0.2">
      <c r="A442" s="27"/>
      <c r="B442" s="27"/>
      <c r="C442" s="27"/>
      <c r="D442" s="27"/>
      <c r="E442" s="27"/>
      <c r="F442" s="27"/>
      <c r="G442" s="27"/>
      <c r="H442" s="27"/>
      <c r="I442" s="27"/>
      <c r="J442" s="34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spans="1:26" ht="13.5" customHeight="1" x14ac:dyDescent="0.2">
      <c r="A443" s="27"/>
      <c r="B443" s="27"/>
      <c r="C443" s="27"/>
      <c r="D443" s="27"/>
      <c r="E443" s="27"/>
      <c r="F443" s="27"/>
      <c r="G443" s="27"/>
      <c r="H443" s="27"/>
      <c r="I443" s="27"/>
      <c r="J443" s="34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spans="1:26" ht="13.5" customHeight="1" x14ac:dyDescent="0.2">
      <c r="A444" s="27"/>
      <c r="B444" s="27"/>
      <c r="C444" s="27"/>
      <c r="D444" s="27"/>
      <c r="E444" s="27"/>
      <c r="F444" s="27"/>
      <c r="G444" s="27"/>
      <c r="H444" s="27"/>
      <c r="I444" s="27"/>
      <c r="J444" s="34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spans="1:26" ht="13.5" customHeight="1" x14ac:dyDescent="0.2">
      <c r="A445" s="27"/>
      <c r="B445" s="27"/>
      <c r="C445" s="27"/>
      <c r="D445" s="27"/>
      <c r="E445" s="27"/>
      <c r="F445" s="27"/>
      <c r="G445" s="27"/>
      <c r="H445" s="27"/>
      <c r="I445" s="27"/>
      <c r="J445" s="34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spans="1:26" ht="13.5" customHeight="1" x14ac:dyDescent="0.2">
      <c r="A446" s="27"/>
      <c r="B446" s="27"/>
      <c r="C446" s="27"/>
      <c r="D446" s="27"/>
      <c r="E446" s="27"/>
      <c r="F446" s="27"/>
      <c r="G446" s="27"/>
      <c r="H446" s="27"/>
      <c r="I446" s="27"/>
      <c r="J446" s="34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spans="1:26" ht="13.5" customHeight="1" x14ac:dyDescent="0.2">
      <c r="A447" s="27"/>
      <c r="B447" s="27"/>
      <c r="C447" s="27"/>
      <c r="D447" s="27"/>
      <c r="E447" s="27"/>
      <c r="F447" s="27"/>
      <c r="G447" s="27"/>
      <c r="H447" s="27"/>
      <c r="I447" s="27"/>
      <c r="J447" s="34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spans="1:26" ht="13.5" customHeight="1" x14ac:dyDescent="0.2">
      <c r="A448" s="27"/>
      <c r="B448" s="27"/>
      <c r="C448" s="27"/>
      <c r="D448" s="27"/>
      <c r="E448" s="27"/>
      <c r="F448" s="27"/>
      <c r="G448" s="27"/>
      <c r="H448" s="27"/>
      <c r="I448" s="27"/>
      <c r="J448" s="34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spans="1:26" ht="13.5" customHeight="1" x14ac:dyDescent="0.2">
      <c r="A449" s="27"/>
      <c r="B449" s="27"/>
      <c r="C449" s="27"/>
      <c r="D449" s="27"/>
      <c r="E449" s="27"/>
      <c r="F449" s="27"/>
      <c r="G449" s="27"/>
      <c r="H449" s="27"/>
      <c r="I449" s="27"/>
      <c r="J449" s="34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spans="1:26" ht="13.5" customHeight="1" x14ac:dyDescent="0.2">
      <c r="A450" s="27"/>
      <c r="B450" s="27"/>
      <c r="C450" s="27"/>
      <c r="D450" s="27"/>
      <c r="E450" s="27"/>
      <c r="F450" s="27"/>
      <c r="G450" s="27"/>
      <c r="H450" s="27"/>
      <c r="I450" s="27"/>
      <c r="J450" s="34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spans="1:26" ht="13.5" customHeight="1" x14ac:dyDescent="0.2">
      <c r="A451" s="27"/>
      <c r="B451" s="27"/>
      <c r="C451" s="27"/>
      <c r="D451" s="27"/>
      <c r="E451" s="27"/>
      <c r="F451" s="27"/>
      <c r="G451" s="27"/>
      <c r="H451" s="27"/>
      <c r="I451" s="27"/>
      <c r="J451" s="34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spans="1:26" ht="13.5" customHeight="1" x14ac:dyDescent="0.2">
      <c r="A452" s="27"/>
      <c r="B452" s="27"/>
      <c r="C452" s="27"/>
      <c r="D452" s="27"/>
      <c r="E452" s="27"/>
      <c r="F452" s="27"/>
      <c r="G452" s="27"/>
      <c r="H452" s="27"/>
      <c r="I452" s="27"/>
      <c r="J452" s="34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spans="1:26" ht="13.5" customHeight="1" x14ac:dyDescent="0.2">
      <c r="A453" s="27"/>
      <c r="B453" s="27"/>
      <c r="C453" s="27"/>
      <c r="D453" s="27"/>
      <c r="E453" s="27"/>
      <c r="F453" s="27"/>
      <c r="G453" s="27"/>
      <c r="H453" s="27"/>
      <c r="I453" s="27"/>
      <c r="J453" s="34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spans="1:26" ht="13.5" customHeight="1" x14ac:dyDescent="0.2">
      <c r="A454" s="27"/>
      <c r="B454" s="27"/>
      <c r="C454" s="27"/>
      <c r="D454" s="27"/>
      <c r="E454" s="27"/>
      <c r="F454" s="27"/>
      <c r="G454" s="27"/>
      <c r="H454" s="27"/>
      <c r="I454" s="27"/>
      <c r="J454" s="34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spans="1:26" ht="13.5" customHeight="1" x14ac:dyDescent="0.2">
      <c r="A455" s="27"/>
      <c r="B455" s="27"/>
      <c r="C455" s="27"/>
      <c r="D455" s="27"/>
      <c r="E455" s="27"/>
      <c r="F455" s="27"/>
      <c r="G455" s="27"/>
      <c r="H455" s="27"/>
      <c r="I455" s="27"/>
      <c r="J455" s="34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spans="1:26" ht="13.5" customHeight="1" x14ac:dyDescent="0.2">
      <c r="A456" s="27"/>
      <c r="B456" s="27"/>
      <c r="C456" s="27"/>
      <c r="D456" s="27"/>
      <c r="E456" s="27"/>
      <c r="F456" s="27"/>
      <c r="G456" s="27"/>
      <c r="H456" s="27"/>
      <c r="I456" s="27"/>
      <c r="J456" s="34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spans="1:26" ht="13.5" customHeight="1" x14ac:dyDescent="0.2">
      <c r="A457" s="27"/>
      <c r="B457" s="27"/>
      <c r="C457" s="27"/>
      <c r="D457" s="27"/>
      <c r="E457" s="27"/>
      <c r="F457" s="27"/>
      <c r="G457" s="27"/>
      <c r="H457" s="27"/>
      <c r="I457" s="27"/>
      <c r="J457" s="34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spans="1:26" ht="13.5" customHeight="1" x14ac:dyDescent="0.2">
      <c r="A458" s="27"/>
      <c r="B458" s="27"/>
      <c r="C458" s="27"/>
      <c r="D458" s="27"/>
      <c r="E458" s="27"/>
      <c r="F458" s="27"/>
      <c r="G458" s="27"/>
      <c r="H458" s="27"/>
      <c r="I458" s="27"/>
      <c r="J458" s="34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spans="1:26" ht="13.5" customHeight="1" x14ac:dyDescent="0.2">
      <c r="A459" s="27"/>
      <c r="B459" s="27"/>
      <c r="C459" s="27"/>
      <c r="D459" s="27"/>
      <c r="E459" s="27"/>
      <c r="F459" s="27"/>
      <c r="G459" s="27"/>
      <c r="H459" s="27"/>
      <c r="I459" s="27"/>
      <c r="J459" s="34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spans="1:26" ht="13.5" customHeight="1" x14ac:dyDescent="0.2">
      <c r="A460" s="27"/>
      <c r="B460" s="27"/>
      <c r="C460" s="27"/>
      <c r="D460" s="27"/>
      <c r="E460" s="27"/>
      <c r="F460" s="27"/>
      <c r="G460" s="27"/>
      <c r="H460" s="27"/>
      <c r="I460" s="27"/>
      <c r="J460" s="34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spans="1:26" ht="13.5" customHeight="1" x14ac:dyDescent="0.2">
      <c r="A461" s="27"/>
      <c r="B461" s="27"/>
      <c r="C461" s="27"/>
      <c r="D461" s="27"/>
      <c r="E461" s="27"/>
      <c r="F461" s="27"/>
      <c r="G461" s="27"/>
      <c r="H461" s="27"/>
      <c r="I461" s="27"/>
      <c r="J461" s="34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spans="1:26" ht="13.5" customHeight="1" x14ac:dyDescent="0.2">
      <c r="A462" s="27"/>
      <c r="B462" s="27"/>
      <c r="C462" s="27"/>
      <c r="D462" s="27"/>
      <c r="E462" s="27"/>
      <c r="F462" s="27"/>
      <c r="G462" s="27"/>
      <c r="H462" s="27"/>
      <c r="I462" s="27"/>
      <c r="J462" s="34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spans="1:26" ht="13.5" customHeight="1" x14ac:dyDescent="0.2">
      <c r="A463" s="27"/>
      <c r="B463" s="27"/>
      <c r="C463" s="27"/>
      <c r="D463" s="27"/>
      <c r="E463" s="27"/>
      <c r="F463" s="27"/>
      <c r="G463" s="27"/>
      <c r="H463" s="27"/>
      <c r="I463" s="27"/>
      <c r="J463" s="34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spans="1:26" ht="13.5" customHeight="1" x14ac:dyDescent="0.2">
      <c r="A464" s="27"/>
      <c r="B464" s="27"/>
      <c r="C464" s="27"/>
      <c r="D464" s="27"/>
      <c r="E464" s="27"/>
      <c r="F464" s="27"/>
      <c r="G464" s="27"/>
      <c r="H464" s="27"/>
      <c r="I464" s="27"/>
      <c r="J464" s="34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spans="1:26" ht="13.5" customHeight="1" x14ac:dyDescent="0.2">
      <c r="A465" s="27"/>
      <c r="B465" s="27"/>
      <c r="C465" s="27"/>
      <c r="D465" s="27"/>
      <c r="E465" s="27"/>
      <c r="F465" s="27"/>
      <c r="G465" s="27"/>
      <c r="H465" s="27"/>
      <c r="I465" s="27"/>
      <c r="J465" s="34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spans="1:26" ht="13.5" customHeight="1" x14ac:dyDescent="0.2">
      <c r="A466" s="27"/>
      <c r="B466" s="27"/>
      <c r="C466" s="27"/>
      <c r="D466" s="27"/>
      <c r="E466" s="27"/>
      <c r="F466" s="27"/>
      <c r="G466" s="27"/>
      <c r="H466" s="27"/>
      <c r="I466" s="27"/>
      <c r="J466" s="34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spans="1:26" ht="13.5" customHeight="1" x14ac:dyDescent="0.2">
      <c r="A467" s="27"/>
      <c r="B467" s="27"/>
      <c r="C467" s="27"/>
      <c r="D467" s="27"/>
      <c r="E467" s="27"/>
      <c r="F467" s="27"/>
      <c r="G467" s="27"/>
      <c r="H467" s="27"/>
      <c r="I467" s="27"/>
      <c r="J467" s="34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spans="1:26" ht="13.5" customHeight="1" x14ac:dyDescent="0.2">
      <c r="A468" s="27"/>
      <c r="B468" s="27"/>
      <c r="C468" s="27"/>
      <c r="D468" s="27"/>
      <c r="E468" s="27"/>
      <c r="F468" s="27"/>
      <c r="G468" s="27"/>
      <c r="H468" s="27"/>
      <c r="I468" s="27"/>
      <c r="J468" s="34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spans="1:26" ht="13.5" customHeight="1" x14ac:dyDescent="0.2">
      <c r="A469" s="27"/>
      <c r="B469" s="27"/>
      <c r="C469" s="27"/>
      <c r="D469" s="27"/>
      <c r="E469" s="27"/>
      <c r="F469" s="27"/>
      <c r="G469" s="27"/>
      <c r="H469" s="27"/>
      <c r="I469" s="27"/>
      <c r="J469" s="34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spans="1:26" ht="13.5" customHeight="1" x14ac:dyDescent="0.2">
      <c r="A470" s="27"/>
      <c r="B470" s="27"/>
      <c r="C470" s="27"/>
      <c r="D470" s="27"/>
      <c r="E470" s="27"/>
      <c r="F470" s="27"/>
      <c r="G470" s="27"/>
      <c r="H470" s="27"/>
      <c r="I470" s="27"/>
      <c r="J470" s="34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spans="1:26" ht="13.5" customHeight="1" x14ac:dyDescent="0.2">
      <c r="A471" s="27"/>
      <c r="B471" s="27"/>
      <c r="C471" s="27"/>
      <c r="D471" s="27"/>
      <c r="E471" s="27"/>
      <c r="F471" s="27"/>
      <c r="G471" s="27"/>
      <c r="H471" s="27"/>
      <c r="I471" s="27"/>
      <c r="J471" s="34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spans="1:26" ht="13.5" customHeight="1" x14ac:dyDescent="0.2">
      <c r="A472" s="27"/>
      <c r="B472" s="27"/>
      <c r="C472" s="27"/>
      <c r="D472" s="27"/>
      <c r="E472" s="27"/>
      <c r="F472" s="27"/>
      <c r="G472" s="27"/>
      <c r="H472" s="27"/>
      <c r="I472" s="27"/>
      <c r="J472" s="34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spans="1:26" ht="13.5" customHeight="1" x14ac:dyDescent="0.2">
      <c r="A473" s="27"/>
      <c r="B473" s="27"/>
      <c r="C473" s="27"/>
      <c r="D473" s="27"/>
      <c r="E473" s="27"/>
      <c r="F473" s="27"/>
      <c r="G473" s="27"/>
      <c r="H473" s="27"/>
      <c r="I473" s="27"/>
      <c r="J473" s="34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spans="1:26" ht="13.5" customHeight="1" x14ac:dyDescent="0.2">
      <c r="A474" s="27"/>
      <c r="B474" s="27"/>
      <c r="C474" s="27"/>
      <c r="D474" s="27"/>
      <c r="E474" s="27"/>
      <c r="F474" s="27"/>
      <c r="G474" s="27"/>
      <c r="H474" s="27"/>
      <c r="I474" s="27"/>
      <c r="J474" s="34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spans="1:26" ht="13.5" customHeight="1" x14ac:dyDescent="0.2">
      <c r="A475" s="27"/>
      <c r="B475" s="27"/>
      <c r="C475" s="27"/>
      <c r="D475" s="27"/>
      <c r="E475" s="27"/>
      <c r="F475" s="27"/>
      <c r="G475" s="27"/>
      <c r="H475" s="27"/>
      <c r="I475" s="27"/>
      <c r="J475" s="34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spans="1:26" ht="13.5" customHeight="1" x14ac:dyDescent="0.2">
      <c r="A476" s="27"/>
      <c r="B476" s="27"/>
      <c r="C476" s="27"/>
      <c r="D476" s="27"/>
      <c r="E476" s="27"/>
      <c r="F476" s="27"/>
      <c r="G476" s="27"/>
      <c r="H476" s="27"/>
      <c r="I476" s="27"/>
      <c r="J476" s="34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spans="1:26" ht="13.5" customHeight="1" x14ac:dyDescent="0.2">
      <c r="A477" s="27"/>
      <c r="B477" s="27"/>
      <c r="C477" s="27"/>
      <c r="D477" s="27"/>
      <c r="E477" s="27"/>
      <c r="F477" s="27"/>
      <c r="G477" s="27"/>
      <c r="H477" s="27"/>
      <c r="I477" s="27"/>
      <c r="J477" s="34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spans="1:26" ht="13.5" customHeight="1" x14ac:dyDescent="0.2">
      <c r="A478" s="27"/>
      <c r="B478" s="27"/>
      <c r="C478" s="27"/>
      <c r="D478" s="27"/>
      <c r="E478" s="27"/>
      <c r="F478" s="27"/>
      <c r="G478" s="27"/>
      <c r="H478" s="27"/>
      <c r="I478" s="27"/>
      <c r="J478" s="34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spans="1:26" ht="13.5" customHeight="1" x14ac:dyDescent="0.2">
      <c r="A479" s="27"/>
      <c r="B479" s="27"/>
      <c r="C479" s="27"/>
      <c r="D479" s="27"/>
      <c r="E479" s="27"/>
      <c r="F479" s="27"/>
      <c r="G479" s="27"/>
      <c r="H479" s="27"/>
      <c r="I479" s="27"/>
      <c r="J479" s="34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spans="1:26" ht="13.5" customHeight="1" x14ac:dyDescent="0.2">
      <c r="A480" s="27"/>
      <c r="B480" s="27"/>
      <c r="C480" s="27"/>
      <c r="D480" s="27"/>
      <c r="E480" s="27"/>
      <c r="F480" s="27"/>
      <c r="G480" s="27"/>
      <c r="H480" s="27"/>
      <c r="I480" s="27"/>
      <c r="J480" s="34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spans="1:26" ht="13.5" customHeight="1" x14ac:dyDescent="0.2">
      <c r="A481" s="27"/>
      <c r="B481" s="27"/>
      <c r="C481" s="27"/>
      <c r="D481" s="27"/>
      <c r="E481" s="27"/>
      <c r="F481" s="27"/>
      <c r="G481" s="27"/>
      <c r="H481" s="27"/>
      <c r="I481" s="27"/>
      <c r="J481" s="34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spans="1:26" ht="13.5" customHeight="1" x14ac:dyDescent="0.2">
      <c r="A482" s="27"/>
      <c r="B482" s="27"/>
      <c r="C482" s="27"/>
      <c r="D482" s="27"/>
      <c r="E482" s="27"/>
      <c r="F482" s="27"/>
      <c r="G482" s="27"/>
      <c r="H482" s="27"/>
      <c r="I482" s="27"/>
      <c r="J482" s="34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spans="1:26" ht="13.5" customHeight="1" x14ac:dyDescent="0.2">
      <c r="A483" s="27"/>
      <c r="B483" s="27"/>
      <c r="C483" s="27"/>
      <c r="D483" s="27"/>
      <c r="E483" s="27"/>
      <c r="F483" s="27"/>
      <c r="G483" s="27"/>
      <c r="H483" s="27"/>
      <c r="I483" s="27"/>
      <c r="J483" s="34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spans="1:26" ht="13.5" customHeight="1" x14ac:dyDescent="0.2">
      <c r="A484" s="27"/>
      <c r="B484" s="27"/>
      <c r="C484" s="27"/>
      <c r="D484" s="27"/>
      <c r="E484" s="27"/>
      <c r="F484" s="27"/>
      <c r="G484" s="27"/>
      <c r="H484" s="27"/>
      <c r="I484" s="27"/>
      <c r="J484" s="34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spans="1:26" ht="13.5" customHeight="1" x14ac:dyDescent="0.2">
      <c r="A485" s="27"/>
      <c r="B485" s="27"/>
      <c r="C485" s="27"/>
      <c r="D485" s="27"/>
      <c r="E485" s="27"/>
      <c r="F485" s="27"/>
      <c r="G485" s="27"/>
      <c r="H485" s="27"/>
      <c r="I485" s="27"/>
      <c r="J485" s="34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spans="1:26" ht="13.5" customHeight="1" x14ac:dyDescent="0.2">
      <c r="A486" s="27"/>
      <c r="B486" s="27"/>
      <c r="C486" s="27"/>
      <c r="D486" s="27"/>
      <c r="E486" s="27"/>
      <c r="F486" s="27"/>
      <c r="G486" s="27"/>
      <c r="H486" s="27"/>
      <c r="I486" s="27"/>
      <c r="J486" s="34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spans="1:26" ht="13.5" customHeight="1" x14ac:dyDescent="0.2">
      <c r="A487" s="27"/>
      <c r="B487" s="27"/>
      <c r="C487" s="27"/>
      <c r="D487" s="27"/>
      <c r="E487" s="27"/>
      <c r="F487" s="27"/>
      <c r="G487" s="27"/>
      <c r="H487" s="27"/>
      <c r="I487" s="27"/>
      <c r="J487" s="34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spans="1:26" ht="13.5" customHeight="1" x14ac:dyDescent="0.2">
      <c r="A488" s="27"/>
      <c r="B488" s="27"/>
      <c r="C488" s="27"/>
      <c r="D488" s="27"/>
      <c r="E488" s="27"/>
      <c r="F488" s="27"/>
      <c r="G488" s="27"/>
      <c r="H488" s="27"/>
      <c r="I488" s="27"/>
      <c r="J488" s="34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spans="1:26" ht="13.5" customHeight="1" x14ac:dyDescent="0.2">
      <c r="A489" s="27"/>
      <c r="B489" s="27"/>
      <c r="C489" s="27"/>
      <c r="D489" s="27"/>
      <c r="E489" s="27"/>
      <c r="F489" s="27"/>
      <c r="G489" s="27"/>
      <c r="H489" s="27"/>
      <c r="I489" s="27"/>
      <c r="J489" s="34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spans="1:26" ht="13.5" customHeight="1" x14ac:dyDescent="0.2">
      <c r="A490" s="27"/>
      <c r="B490" s="27"/>
      <c r="C490" s="27"/>
      <c r="D490" s="27"/>
      <c r="E490" s="27"/>
      <c r="F490" s="27"/>
      <c r="G490" s="27"/>
      <c r="H490" s="27"/>
      <c r="I490" s="27"/>
      <c r="J490" s="34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spans="1:26" ht="13.5" customHeight="1" x14ac:dyDescent="0.2">
      <c r="A491" s="27"/>
      <c r="B491" s="27"/>
      <c r="C491" s="27"/>
      <c r="D491" s="27"/>
      <c r="E491" s="27"/>
      <c r="F491" s="27"/>
      <c r="G491" s="27"/>
      <c r="H491" s="27"/>
      <c r="I491" s="27"/>
      <c r="J491" s="34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spans="1:26" ht="13.5" customHeight="1" x14ac:dyDescent="0.2">
      <c r="A492" s="27"/>
      <c r="B492" s="27"/>
      <c r="C492" s="27"/>
      <c r="D492" s="27"/>
      <c r="E492" s="27"/>
      <c r="F492" s="27"/>
      <c r="G492" s="27"/>
      <c r="H492" s="27"/>
      <c r="I492" s="27"/>
      <c r="J492" s="34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spans="1:26" ht="13.5" customHeight="1" x14ac:dyDescent="0.2">
      <c r="A493" s="27"/>
      <c r="B493" s="27"/>
      <c r="C493" s="27"/>
      <c r="D493" s="27"/>
      <c r="E493" s="27"/>
      <c r="F493" s="27"/>
      <c r="G493" s="27"/>
      <c r="H493" s="27"/>
      <c r="I493" s="27"/>
      <c r="J493" s="34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spans="1:26" ht="13.5" customHeight="1" x14ac:dyDescent="0.2">
      <c r="A494" s="27"/>
      <c r="B494" s="27"/>
      <c r="C494" s="27"/>
      <c r="D494" s="27"/>
      <c r="E494" s="27"/>
      <c r="F494" s="27"/>
      <c r="G494" s="27"/>
      <c r="H494" s="27"/>
      <c r="I494" s="27"/>
      <c r="J494" s="34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spans="1:26" ht="13.5" customHeight="1" x14ac:dyDescent="0.2">
      <c r="A495" s="27"/>
      <c r="B495" s="27"/>
      <c r="C495" s="27"/>
      <c r="D495" s="27"/>
      <c r="E495" s="27"/>
      <c r="F495" s="27"/>
      <c r="G495" s="27"/>
      <c r="H495" s="27"/>
      <c r="I495" s="27"/>
      <c r="J495" s="34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spans="1:26" ht="13.5" customHeight="1" x14ac:dyDescent="0.2">
      <c r="A496" s="27"/>
      <c r="B496" s="27"/>
      <c r="C496" s="27"/>
      <c r="D496" s="27"/>
      <c r="E496" s="27"/>
      <c r="F496" s="27"/>
      <c r="G496" s="27"/>
      <c r="H496" s="27"/>
      <c r="I496" s="27"/>
      <c r="J496" s="34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spans="1:26" ht="13.5" customHeight="1" x14ac:dyDescent="0.2">
      <c r="A497" s="27"/>
      <c r="B497" s="27"/>
      <c r="C497" s="27"/>
      <c r="D497" s="27"/>
      <c r="E497" s="27"/>
      <c r="F497" s="27"/>
      <c r="G497" s="27"/>
      <c r="H497" s="27"/>
      <c r="I497" s="27"/>
      <c r="J497" s="34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spans="1:26" ht="13.5" customHeight="1" x14ac:dyDescent="0.2">
      <c r="A498" s="27"/>
      <c r="B498" s="27"/>
      <c r="C498" s="27"/>
      <c r="D498" s="27"/>
      <c r="E498" s="27"/>
      <c r="F498" s="27"/>
      <c r="G498" s="27"/>
      <c r="H498" s="27"/>
      <c r="I498" s="27"/>
      <c r="J498" s="34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spans="1:26" ht="13.5" customHeight="1" x14ac:dyDescent="0.2">
      <c r="A499" s="27"/>
      <c r="B499" s="27"/>
      <c r="C499" s="27"/>
      <c r="D499" s="27"/>
      <c r="E499" s="27"/>
      <c r="F499" s="27"/>
      <c r="G499" s="27"/>
      <c r="H499" s="27"/>
      <c r="I499" s="27"/>
      <c r="J499" s="34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spans="1:26" ht="13.5" customHeight="1" x14ac:dyDescent="0.2">
      <c r="A500" s="27"/>
      <c r="B500" s="27"/>
      <c r="C500" s="27"/>
      <c r="D500" s="27"/>
      <c r="E500" s="27"/>
      <c r="F500" s="27"/>
      <c r="G500" s="27"/>
      <c r="H500" s="27"/>
      <c r="I500" s="27"/>
      <c r="J500" s="34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spans="1:26" ht="13.5" customHeight="1" x14ac:dyDescent="0.2">
      <c r="A501" s="27"/>
      <c r="B501" s="27"/>
      <c r="C501" s="27"/>
      <c r="D501" s="27"/>
      <c r="E501" s="27"/>
      <c r="F501" s="27"/>
      <c r="G501" s="27"/>
      <c r="H501" s="27"/>
      <c r="I501" s="27"/>
      <c r="J501" s="34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spans="1:26" ht="13.5" customHeight="1" x14ac:dyDescent="0.2">
      <c r="A502" s="27"/>
      <c r="B502" s="27"/>
      <c r="C502" s="27"/>
      <c r="D502" s="27"/>
      <c r="E502" s="27"/>
      <c r="F502" s="27"/>
      <c r="G502" s="27"/>
      <c r="H502" s="27"/>
      <c r="I502" s="27"/>
      <c r="J502" s="34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spans="1:26" ht="13.5" customHeight="1" x14ac:dyDescent="0.2">
      <c r="A503" s="27"/>
      <c r="B503" s="27"/>
      <c r="C503" s="27"/>
      <c r="D503" s="27"/>
      <c r="E503" s="27"/>
      <c r="F503" s="27"/>
      <c r="G503" s="27"/>
      <c r="H503" s="27"/>
      <c r="I503" s="27"/>
      <c r="J503" s="34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spans="1:26" ht="13.5" customHeight="1" x14ac:dyDescent="0.2">
      <c r="A504" s="27"/>
      <c r="B504" s="27"/>
      <c r="C504" s="27"/>
      <c r="D504" s="27"/>
      <c r="E504" s="27"/>
      <c r="F504" s="27"/>
      <c r="G504" s="27"/>
      <c r="H504" s="27"/>
      <c r="I504" s="27"/>
      <c r="J504" s="34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spans="1:26" ht="13.5" customHeight="1" x14ac:dyDescent="0.2">
      <c r="A505" s="27"/>
      <c r="B505" s="27"/>
      <c r="C505" s="27"/>
      <c r="D505" s="27"/>
      <c r="E505" s="27"/>
      <c r="F505" s="27"/>
      <c r="G505" s="27"/>
      <c r="H505" s="27"/>
      <c r="I505" s="27"/>
      <c r="J505" s="34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spans="1:26" ht="13.5" customHeight="1" x14ac:dyDescent="0.2">
      <c r="A506" s="27"/>
      <c r="B506" s="27"/>
      <c r="C506" s="27"/>
      <c r="D506" s="27"/>
      <c r="E506" s="27"/>
      <c r="F506" s="27"/>
      <c r="G506" s="27"/>
      <c r="H506" s="27"/>
      <c r="I506" s="27"/>
      <c r="J506" s="34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spans="1:26" ht="13.5" customHeight="1" x14ac:dyDescent="0.2">
      <c r="A507" s="27"/>
      <c r="B507" s="27"/>
      <c r="C507" s="27"/>
      <c r="D507" s="27"/>
      <c r="E507" s="27"/>
      <c r="F507" s="27"/>
      <c r="G507" s="27"/>
      <c r="H507" s="27"/>
      <c r="I507" s="27"/>
      <c r="J507" s="34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spans="1:26" ht="13.5" customHeight="1" x14ac:dyDescent="0.2">
      <c r="A508" s="27"/>
      <c r="B508" s="27"/>
      <c r="C508" s="27"/>
      <c r="D508" s="27"/>
      <c r="E508" s="27"/>
      <c r="F508" s="27"/>
      <c r="G508" s="27"/>
      <c r="H508" s="27"/>
      <c r="I508" s="27"/>
      <c r="J508" s="34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spans="1:26" ht="13.5" customHeight="1" x14ac:dyDescent="0.2">
      <c r="A509" s="27"/>
      <c r="B509" s="27"/>
      <c r="C509" s="27"/>
      <c r="D509" s="27"/>
      <c r="E509" s="27"/>
      <c r="F509" s="27"/>
      <c r="G509" s="27"/>
      <c r="H509" s="27"/>
      <c r="I509" s="27"/>
      <c r="J509" s="34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spans="1:26" ht="13.5" customHeight="1" x14ac:dyDescent="0.2">
      <c r="A510" s="27"/>
      <c r="B510" s="27"/>
      <c r="C510" s="27"/>
      <c r="D510" s="27"/>
      <c r="E510" s="27"/>
      <c r="F510" s="27"/>
      <c r="G510" s="27"/>
      <c r="H510" s="27"/>
      <c r="I510" s="27"/>
      <c r="J510" s="34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spans="1:26" ht="13.5" customHeight="1" x14ac:dyDescent="0.2">
      <c r="A511" s="27"/>
      <c r="B511" s="27"/>
      <c r="C511" s="27"/>
      <c r="D511" s="27"/>
      <c r="E511" s="27"/>
      <c r="F511" s="27"/>
      <c r="G511" s="27"/>
      <c r="H511" s="27"/>
      <c r="I511" s="27"/>
      <c r="J511" s="34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spans="1:26" ht="13.5" customHeight="1" x14ac:dyDescent="0.2">
      <c r="A512" s="27"/>
      <c r="B512" s="27"/>
      <c r="C512" s="27"/>
      <c r="D512" s="27"/>
      <c r="E512" s="27"/>
      <c r="F512" s="27"/>
      <c r="G512" s="27"/>
      <c r="H512" s="27"/>
      <c r="I512" s="27"/>
      <c r="J512" s="34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spans="1:26" ht="13.5" customHeight="1" x14ac:dyDescent="0.2">
      <c r="A513" s="27"/>
      <c r="B513" s="27"/>
      <c r="C513" s="27"/>
      <c r="D513" s="27"/>
      <c r="E513" s="27"/>
      <c r="F513" s="27"/>
      <c r="G513" s="27"/>
      <c r="H513" s="27"/>
      <c r="I513" s="27"/>
      <c r="J513" s="34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spans="1:26" ht="13.5" customHeight="1" x14ac:dyDescent="0.2">
      <c r="A514" s="27"/>
      <c r="B514" s="27"/>
      <c r="C514" s="27"/>
      <c r="D514" s="27"/>
      <c r="E514" s="27"/>
      <c r="F514" s="27"/>
      <c r="G514" s="27"/>
      <c r="H514" s="27"/>
      <c r="I514" s="27"/>
      <c r="J514" s="34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spans="1:26" ht="13.5" customHeight="1" x14ac:dyDescent="0.2">
      <c r="A515" s="27"/>
      <c r="B515" s="27"/>
      <c r="C515" s="27"/>
      <c r="D515" s="27"/>
      <c r="E515" s="27"/>
      <c r="F515" s="27"/>
      <c r="G515" s="27"/>
      <c r="H515" s="27"/>
      <c r="I515" s="27"/>
      <c r="J515" s="34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spans="1:26" ht="13.5" customHeight="1" x14ac:dyDescent="0.2">
      <c r="A516" s="27"/>
      <c r="B516" s="27"/>
      <c r="C516" s="27"/>
      <c r="D516" s="27"/>
      <c r="E516" s="27"/>
      <c r="F516" s="27"/>
      <c r="G516" s="27"/>
      <c r="H516" s="27"/>
      <c r="I516" s="27"/>
      <c r="J516" s="34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spans="1:26" ht="13.5" customHeight="1" x14ac:dyDescent="0.2">
      <c r="A517" s="27"/>
      <c r="B517" s="27"/>
      <c r="C517" s="27"/>
      <c r="D517" s="27"/>
      <c r="E517" s="27"/>
      <c r="F517" s="27"/>
      <c r="G517" s="27"/>
      <c r="H517" s="27"/>
      <c r="I517" s="27"/>
      <c r="J517" s="34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spans="1:26" ht="13.5" customHeight="1" x14ac:dyDescent="0.2">
      <c r="A518" s="27"/>
      <c r="B518" s="27"/>
      <c r="C518" s="27"/>
      <c r="D518" s="27"/>
      <c r="E518" s="27"/>
      <c r="F518" s="27"/>
      <c r="G518" s="27"/>
      <c r="H518" s="27"/>
      <c r="I518" s="27"/>
      <c r="J518" s="34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spans="1:26" ht="13.5" customHeight="1" x14ac:dyDescent="0.2">
      <c r="A519" s="27"/>
      <c r="B519" s="27"/>
      <c r="C519" s="27"/>
      <c r="D519" s="27"/>
      <c r="E519" s="27"/>
      <c r="F519" s="27"/>
      <c r="G519" s="27"/>
      <c r="H519" s="27"/>
      <c r="I519" s="27"/>
      <c r="J519" s="34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spans="1:26" ht="13.5" customHeight="1" x14ac:dyDescent="0.2">
      <c r="A520" s="27"/>
      <c r="B520" s="27"/>
      <c r="C520" s="27"/>
      <c r="D520" s="27"/>
      <c r="E520" s="27"/>
      <c r="F520" s="27"/>
      <c r="G520" s="27"/>
      <c r="H520" s="27"/>
      <c r="I520" s="27"/>
      <c r="J520" s="34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spans="1:26" ht="13.5" customHeight="1" x14ac:dyDescent="0.2">
      <c r="A521" s="27"/>
      <c r="B521" s="27"/>
      <c r="C521" s="27"/>
      <c r="D521" s="27"/>
      <c r="E521" s="27"/>
      <c r="F521" s="27"/>
      <c r="G521" s="27"/>
      <c r="H521" s="27"/>
      <c r="I521" s="27"/>
      <c r="J521" s="34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spans="1:26" ht="13.5" customHeight="1" x14ac:dyDescent="0.2">
      <c r="A522" s="27"/>
      <c r="B522" s="27"/>
      <c r="C522" s="27"/>
      <c r="D522" s="27"/>
      <c r="E522" s="27"/>
      <c r="F522" s="27"/>
      <c r="G522" s="27"/>
      <c r="H522" s="27"/>
      <c r="I522" s="27"/>
      <c r="J522" s="34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spans="1:26" ht="13.5" customHeight="1" x14ac:dyDescent="0.2">
      <c r="A523" s="27"/>
      <c r="B523" s="27"/>
      <c r="C523" s="27"/>
      <c r="D523" s="27"/>
      <c r="E523" s="27"/>
      <c r="F523" s="27"/>
      <c r="G523" s="27"/>
      <c r="H523" s="27"/>
      <c r="I523" s="27"/>
      <c r="J523" s="34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spans="1:26" ht="13.5" customHeight="1" x14ac:dyDescent="0.2">
      <c r="A524" s="27"/>
      <c r="B524" s="27"/>
      <c r="C524" s="27"/>
      <c r="D524" s="27"/>
      <c r="E524" s="27"/>
      <c r="F524" s="27"/>
      <c r="G524" s="27"/>
      <c r="H524" s="27"/>
      <c r="I524" s="27"/>
      <c r="J524" s="34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spans="1:26" ht="13.5" customHeight="1" x14ac:dyDescent="0.2">
      <c r="A525" s="27"/>
      <c r="B525" s="27"/>
      <c r="C525" s="27"/>
      <c r="D525" s="27"/>
      <c r="E525" s="27"/>
      <c r="F525" s="27"/>
      <c r="G525" s="27"/>
      <c r="H525" s="27"/>
      <c r="I525" s="27"/>
      <c r="J525" s="34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spans="1:26" ht="13.5" customHeight="1" x14ac:dyDescent="0.2">
      <c r="A526" s="27"/>
      <c r="B526" s="27"/>
      <c r="C526" s="27"/>
      <c r="D526" s="27"/>
      <c r="E526" s="27"/>
      <c r="F526" s="27"/>
      <c r="G526" s="27"/>
      <c r="H526" s="27"/>
      <c r="I526" s="27"/>
      <c r="J526" s="34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spans="1:26" ht="13.5" customHeight="1" x14ac:dyDescent="0.2">
      <c r="A527" s="27"/>
      <c r="B527" s="27"/>
      <c r="C527" s="27"/>
      <c r="D527" s="27"/>
      <c r="E527" s="27"/>
      <c r="F527" s="27"/>
      <c r="G527" s="27"/>
      <c r="H527" s="27"/>
      <c r="I527" s="27"/>
      <c r="J527" s="34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spans="1:26" ht="13.5" customHeight="1" x14ac:dyDescent="0.2">
      <c r="A528" s="27"/>
      <c r="B528" s="27"/>
      <c r="C528" s="27"/>
      <c r="D528" s="27"/>
      <c r="E528" s="27"/>
      <c r="F528" s="27"/>
      <c r="G528" s="27"/>
      <c r="H528" s="27"/>
      <c r="I528" s="27"/>
      <c r="J528" s="34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spans="1:26" ht="13.5" customHeight="1" x14ac:dyDescent="0.2">
      <c r="A529" s="27"/>
      <c r="B529" s="27"/>
      <c r="C529" s="27"/>
      <c r="D529" s="27"/>
      <c r="E529" s="27"/>
      <c r="F529" s="27"/>
      <c r="G529" s="27"/>
      <c r="H529" s="27"/>
      <c r="I529" s="27"/>
      <c r="J529" s="34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spans="1:26" ht="13.5" customHeight="1" x14ac:dyDescent="0.2">
      <c r="A530" s="27"/>
      <c r="B530" s="27"/>
      <c r="C530" s="27"/>
      <c r="D530" s="27"/>
      <c r="E530" s="27"/>
      <c r="F530" s="27"/>
      <c r="G530" s="27"/>
      <c r="H530" s="27"/>
      <c r="I530" s="27"/>
      <c r="J530" s="34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spans="1:26" ht="13.5" customHeight="1" x14ac:dyDescent="0.2">
      <c r="A531" s="27"/>
      <c r="B531" s="27"/>
      <c r="C531" s="27"/>
      <c r="D531" s="27"/>
      <c r="E531" s="27"/>
      <c r="F531" s="27"/>
      <c r="G531" s="27"/>
      <c r="H531" s="27"/>
      <c r="I531" s="27"/>
      <c r="J531" s="34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spans="1:26" ht="13.5" customHeight="1" x14ac:dyDescent="0.2">
      <c r="A532" s="27"/>
      <c r="B532" s="27"/>
      <c r="C532" s="27"/>
      <c r="D532" s="27"/>
      <c r="E532" s="27"/>
      <c r="F532" s="27"/>
      <c r="G532" s="27"/>
      <c r="H532" s="27"/>
      <c r="I532" s="27"/>
      <c r="J532" s="34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spans="1:26" ht="13.5" customHeight="1" x14ac:dyDescent="0.2">
      <c r="A533" s="27"/>
      <c r="B533" s="27"/>
      <c r="C533" s="27"/>
      <c r="D533" s="27"/>
      <c r="E533" s="27"/>
      <c r="F533" s="27"/>
      <c r="G533" s="27"/>
      <c r="H533" s="27"/>
      <c r="I533" s="27"/>
      <c r="J533" s="34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spans="1:26" ht="13.5" customHeight="1" x14ac:dyDescent="0.2">
      <c r="A534" s="27"/>
      <c r="B534" s="27"/>
      <c r="C534" s="27"/>
      <c r="D534" s="27"/>
      <c r="E534" s="27"/>
      <c r="F534" s="27"/>
      <c r="G534" s="27"/>
      <c r="H534" s="27"/>
      <c r="I534" s="27"/>
      <c r="J534" s="34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spans="1:26" ht="13.5" customHeight="1" x14ac:dyDescent="0.2">
      <c r="A535" s="27"/>
      <c r="B535" s="27"/>
      <c r="C535" s="27"/>
      <c r="D535" s="27"/>
      <c r="E535" s="27"/>
      <c r="F535" s="27"/>
      <c r="G535" s="27"/>
      <c r="H535" s="27"/>
      <c r="I535" s="27"/>
      <c r="J535" s="34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spans="1:26" ht="13.5" customHeight="1" x14ac:dyDescent="0.2">
      <c r="A536" s="27"/>
      <c r="B536" s="27"/>
      <c r="C536" s="27"/>
      <c r="D536" s="27"/>
      <c r="E536" s="27"/>
      <c r="F536" s="27"/>
      <c r="G536" s="27"/>
      <c r="H536" s="27"/>
      <c r="I536" s="27"/>
      <c r="J536" s="34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spans="1:26" ht="13.5" customHeight="1" x14ac:dyDescent="0.2">
      <c r="A537" s="27"/>
      <c r="B537" s="27"/>
      <c r="C537" s="27"/>
      <c r="D537" s="27"/>
      <c r="E537" s="27"/>
      <c r="F537" s="27"/>
      <c r="G537" s="27"/>
      <c r="H537" s="27"/>
      <c r="I537" s="27"/>
      <c r="J537" s="34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spans="1:26" ht="13.5" customHeight="1" x14ac:dyDescent="0.2">
      <c r="A538" s="27"/>
      <c r="B538" s="27"/>
      <c r="C538" s="27"/>
      <c r="D538" s="27"/>
      <c r="E538" s="27"/>
      <c r="F538" s="27"/>
      <c r="G538" s="27"/>
      <c r="H538" s="27"/>
      <c r="I538" s="27"/>
      <c r="J538" s="34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spans="1:26" ht="13.5" customHeight="1" x14ac:dyDescent="0.2">
      <c r="A539" s="27"/>
      <c r="B539" s="27"/>
      <c r="C539" s="27"/>
      <c r="D539" s="27"/>
      <c r="E539" s="27"/>
      <c r="F539" s="27"/>
      <c r="G539" s="27"/>
      <c r="H539" s="27"/>
      <c r="I539" s="27"/>
      <c r="J539" s="34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spans="1:26" ht="13.5" customHeight="1" x14ac:dyDescent="0.2">
      <c r="A540" s="27"/>
      <c r="B540" s="27"/>
      <c r="C540" s="27"/>
      <c r="D540" s="27"/>
      <c r="E540" s="27"/>
      <c r="F540" s="27"/>
      <c r="G540" s="27"/>
      <c r="H540" s="27"/>
      <c r="I540" s="27"/>
      <c r="J540" s="34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spans="1:26" ht="13.5" customHeight="1" x14ac:dyDescent="0.2">
      <c r="A541" s="27"/>
      <c r="B541" s="27"/>
      <c r="C541" s="27"/>
      <c r="D541" s="27"/>
      <c r="E541" s="27"/>
      <c r="F541" s="27"/>
      <c r="G541" s="27"/>
      <c r="H541" s="27"/>
      <c r="I541" s="27"/>
      <c r="J541" s="34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spans="1:26" ht="13.5" customHeight="1" x14ac:dyDescent="0.2">
      <c r="A542" s="27"/>
      <c r="B542" s="27"/>
      <c r="C542" s="27"/>
      <c r="D542" s="27"/>
      <c r="E542" s="27"/>
      <c r="F542" s="27"/>
      <c r="G542" s="27"/>
      <c r="H542" s="27"/>
      <c r="I542" s="27"/>
      <c r="J542" s="34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spans="1:26" ht="13.5" customHeight="1" x14ac:dyDescent="0.2">
      <c r="A543" s="27"/>
      <c r="B543" s="27"/>
      <c r="C543" s="27"/>
      <c r="D543" s="27"/>
      <c r="E543" s="27"/>
      <c r="F543" s="27"/>
      <c r="G543" s="27"/>
      <c r="H543" s="27"/>
      <c r="I543" s="27"/>
      <c r="J543" s="34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spans="1:26" ht="13.5" customHeight="1" x14ac:dyDescent="0.2">
      <c r="A544" s="27"/>
      <c r="B544" s="27"/>
      <c r="C544" s="27"/>
      <c r="D544" s="27"/>
      <c r="E544" s="27"/>
      <c r="F544" s="27"/>
      <c r="G544" s="27"/>
      <c r="H544" s="27"/>
      <c r="I544" s="27"/>
      <c r="J544" s="34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spans="1:26" ht="13.5" customHeight="1" x14ac:dyDescent="0.2">
      <c r="A545" s="27"/>
      <c r="B545" s="27"/>
      <c r="C545" s="27"/>
      <c r="D545" s="27"/>
      <c r="E545" s="27"/>
      <c r="F545" s="27"/>
      <c r="G545" s="27"/>
      <c r="H545" s="27"/>
      <c r="I545" s="27"/>
      <c r="J545" s="34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spans="1:26" ht="13.5" customHeight="1" x14ac:dyDescent="0.2">
      <c r="A546" s="27"/>
      <c r="B546" s="27"/>
      <c r="C546" s="27"/>
      <c r="D546" s="27"/>
      <c r="E546" s="27"/>
      <c r="F546" s="27"/>
      <c r="G546" s="27"/>
      <c r="H546" s="27"/>
      <c r="I546" s="27"/>
      <c r="J546" s="34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spans="1:26" ht="13.5" customHeight="1" x14ac:dyDescent="0.2">
      <c r="A547" s="27"/>
      <c r="B547" s="27"/>
      <c r="C547" s="27"/>
      <c r="D547" s="27"/>
      <c r="E547" s="27"/>
      <c r="F547" s="27"/>
      <c r="G547" s="27"/>
      <c r="H547" s="27"/>
      <c r="I547" s="27"/>
      <c r="J547" s="34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spans="1:26" ht="13.5" customHeight="1" x14ac:dyDescent="0.2">
      <c r="A548" s="27"/>
      <c r="B548" s="27"/>
      <c r="C548" s="27"/>
      <c r="D548" s="27"/>
      <c r="E548" s="27"/>
      <c r="F548" s="27"/>
      <c r="G548" s="27"/>
      <c r="H548" s="27"/>
      <c r="I548" s="27"/>
      <c r="J548" s="34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spans="1:26" ht="13.5" customHeight="1" x14ac:dyDescent="0.2">
      <c r="A549" s="27"/>
      <c r="B549" s="27"/>
      <c r="C549" s="27"/>
      <c r="D549" s="27"/>
      <c r="E549" s="27"/>
      <c r="F549" s="27"/>
      <c r="G549" s="27"/>
      <c r="H549" s="27"/>
      <c r="I549" s="27"/>
      <c r="J549" s="34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spans="1:26" ht="13.5" customHeight="1" x14ac:dyDescent="0.2">
      <c r="A550" s="27"/>
      <c r="B550" s="27"/>
      <c r="C550" s="27"/>
      <c r="D550" s="27"/>
      <c r="E550" s="27"/>
      <c r="F550" s="27"/>
      <c r="G550" s="27"/>
      <c r="H550" s="27"/>
      <c r="I550" s="27"/>
      <c r="J550" s="34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spans="1:26" ht="13.5" customHeight="1" x14ac:dyDescent="0.2">
      <c r="A551" s="27"/>
      <c r="B551" s="27"/>
      <c r="C551" s="27"/>
      <c r="D551" s="27"/>
      <c r="E551" s="27"/>
      <c r="F551" s="27"/>
      <c r="G551" s="27"/>
      <c r="H551" s="27"/>
      <c r="I551" s="27"/>
      <c r="J551" s="34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spans="1:26" ht="13.5" customHeight="1" x14ac:dyDescent="0.2">
      <c r="A552" s="27"/>
      <c r="B552" s="27"/>
      <c r="C552" s="27"/>
      <c r="D552" s="27"/>
      <c r="E552" s="27"/>
      <c r="F552" s="27"/>
      <c r="G552" s="27"/>
      <c r="H552" s="27"/>
      <c r="I552" s="27"/>
      <c r="J552" s="34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spans="1:26" ht="13.5" customHeight="1" x14ac:dyDescent="0.2">
      <c r="A553" s="27"/>
      <c r="B553" s="27"/>
      <c r="C553" s="27"/>
      <c r="D553" s="27"/>
      <c r="E553" s="27"/>
      <c r="F553" s="27"/>
      <c r="G553" s="27"/>
      <c r="H553" s="27"/>
      <c r="I553" s="27"/>
      <c r="J553" s="34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spans="1:26" ht="13.5" customHeight="1" x14ac:dyDescent="0.2">
      <c r="A554" s="27"/>
      <c r="B554" s="27"/>
      <c r="C554" s="27"/>
      <c r="D554" s="27"/>
      <c r="E554" s="27"/>
      <c r="F554" s="27"/>
      <c r="G554" s="27"/>
      <c r="H554" s="27"/>
      <c r="I554" s="27"/>
      <c r="J554" s="34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spans="1:26" ht="13.5" customHeight="1" x14ac:dyDescent="0.2">
      <c r="A555" s="27"/>
      <c r="B555" s="27"/>
      <c r="C555" s="27"/>
      <c r="D555" s="27"/>
      <c r="E555" s="27"/>
      <c r="F555" s="27"/>
      <c r="G555" s="27"/>
      <c r="H555" s="27"/>
      <c r="I555" s="27"/>
      <c r="J555" s="34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spans="1:26" ht="13.5" customHeight="1" x14ac:dyDescent="0.2">
      <c r="A556" s="27"/>
      <c r="B556" s="27"/>
      <c r="C556" s="27"/>
      <c r="D556" s="27"/>
      <c r="E556" s="27"/>
      <c r="F556" s="27"/>
      <c r="G556" s="27"/>
      <c r="H556" s="27"/>
      <c r="I556" s="27"/>
      <c r="J556" s="34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spans="1:26" ht="13.5" customHeight="1" x14ac:dyDescent="0.2">
      <c r="A557" s="27"/>
      <c r="B557" s="27"/>
      <c r="C557" s="27"/>
      <c r="D557" s="27"/>
      <c r="E557" s="27"/>
      <c r="F557" s="27"/>
      <c r="G557" s="27"/>
      <c r="H557" s="27"/>
      <c r="I557" s="27"/>
      <c r="J557" s="34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spans="1:26" ht="13.5" customHeight="1" x14ac:dyDescent="0.2">
      <c r="A558" s="27"/>
      <c r="B558" s="27"/>
      <c r="C558" s="27"/>
      <c r="D558" s="27"/>
      <c r="E558" s="27"/>
      <c r="F558" s="27"/>
      <c r="G558" s="27"/>
      <c r="H558" s="27"/>
      <c r="I558" s="27"/>
      <c r="J558" s="34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spans="1:26" ht="13.5" customHeight="1" x14ac:dyDescent="0.2">
      <c r="A559" s="27"/>
      <c r="B559" s="27"/>
      <c r="C559" s="27"/>
      <c r="D559" s="27"/>
      <c r="E559" s="27"/>
      <c r="F559" s="27"/>
      <c r="G559" s="27"/>
      <c r="H559" s="27"/>
      <c r="I559" s="27"/>
      <c r="J559" s="34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spans="1:26" ht="13.5" customHeight="1" x14ac:dyDescent="0.2">
      <c r="A560" s="27"/>
      <c r="B560" s="27"/>
      <c r="C560" s="27"/>
      <c r="D560" s="27"/>
      <c r="E560" s="27"/>
      <c r="F560" s="27"/>
      <c r="G560" s="27"/>
      <c r="H560" s="27"/>
      <c r="I560" s="27"/>
      <c r="J560" s="34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spans="1:26" ht="13.5" customHeight="1" x14ac:dyDescent="0.2">
      <c r="A561" s="27"/>
      <c r="B561" s="27"/>
      <c r="C561" s="27"/>
      <c r="D561" s="27"/>
      <c r="E561" s="27"/>
      <c r="F561" s="27"/>
      <c r="G561" s="27"/>
      <c r="H561" s="27"/>
      <c r="I561" s="27"/>
      <c r="J561" s="34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spans="1:26" ht="13.5" customHeight="1" x14ac:dyDescent="0.2">
      <c r="A562" s="27"/>
      <c r="B562" s="27"/>
      <c r="C562" s="27"/>
      <c r="D562" s="27"/>
      <c r="E562" s="27"/>
      <c r="F562" s="27"/>
      <c r="G562" s="27"/>
      <c r="H562" s="27"/>
      <c r="I562" s="27"/>
      <c r="J562" s="34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spans="1:26" ht="13.5" customHeight="1" x14ac:dyDescent="0.2">
      <c r="A563" s="27"/>
      <c r="B563" s="27"/>
      <c r="C563" s="27"/>
      <c r="D563" s="27"/>
      <c r="E563" s="27"/>
      <c r="F563" s="27"/>
      <c r="G563" s="27"/>
      <c r="H563" s="27"/>
      <c r="I563" s="27"/>
      <c r="J563" s="34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spans="1:26" ht="13.5" customHeight="1" x14ac:dyDescent="0.2">
      <c r="A564" s="27"/>
      <c r="B564" s="27"/>
      <c r="C564" s="27"/>
      <c r="D564" s="27"/>
      <c r="E564" s="27"/>
      <c r="F564" s="27"/>
      <c r="G564" s="27"/>
      <c r="H564" s="27"/>
      <c r="I564" s="27"/>
      <c r="J564" s="34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spans="1:26" ht="13.5" customHeight="1" x14ac:dyDescent="0.2">
      <c r="A565" s="27"/>
      <c r="B565" s="27"/>
      <c r="C565" s="27"/>
      <c r="D565" s="27"/>
      <c r="E565" s="27"/>
      <c r="F565" s="27"/>
      <c r="G565" s="27"/>
      <c r="H565" s="27"/>
      <c r="I565" s="27"/>
      <c r="J565" s="34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spans="1:26" ht="13.5" customHeight="1" x14ac:dyDescent="0.2">
      <c r="A566" s="27"/>
      <c r="B566" s="27"/>
      <c r="C566" s="27"/>
      <c r="D566" s="27"/>
      <c r="E566" s="27"/>
      <c r="F566" s="27"/>
      <c r="G566" s="27"/>
      <c r="H566" s="27"/>
      <c r="I566" s="27"/>
      <c r="J566" s="34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spans="1:26" ht="13.5" customHeight="1" x14ac:dyDescent="0.2">
      <c r="A567" s="27"/>
      <c r="B567" s="27"/>
      <c r="C567" s="27"/>
      <c r="D567" s="27"/>
      <c r="E567" s="27"/>
      <c r="F567" s="27"/>
      <c r="G567" s="27"/>
      <c r="H567" s="27"/>
      <c r="I567" s="27"/>
      <c r="J567" s="34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spans="1:26" ht="13.5" customHeight="1" x14ac:dyDescent="0.2">
      <c r="A568" s="27"/>
      <c r="B568" s="27"/>
      <c r="C568" s="27"/>
      <c r="D568" s="27"/>
      <c r="E568" s="27"/>
      <c r="F568" s="27"/>
      <c r="G568" s="27"/>
      <c r="H568" s="27"/>
      <c r="I568" s="27"/>
      <c r="J568" s="34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spans="1:26" ht="13.5" customHeight="1" x14ac:dyDescent="0.2">
      <c r="A569" s="27"/>
      <c r="B569" s="27"/>
      <c r="C569" s="27"/>
      <c r="D569" s="27"/>
      <c r="E569" s="27"/>
      <c r="F569" s="27"/>
      <c r="G569" s="27"/>
      <c r="H569" s="27"/>
      <c r="I569" s="27"/>
      <c r="J569" s="34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spans="1:26" ht="13.5" customHeight="1" x14ac:dyDescent="0.2">
      <c r="A570" s="27"/>
      <c r="B570" s="27"/>
      <c r="C570" s="27"/>
      <c r="D570" s="27"/>
      <c r="E570" s="27"/>
      <c r="F570" s="27"/>
      <c r="G570" s="27"/>
      <c r="H570" s="27"/>
      <c r="I570" s="27"/>
      <c r="J570" s="34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spans="1:26" ht="13.5" customHeight="1" x14ac:dyDescent="0.2">
      <c r="A571" s="27"/>
      <c r="B571" s="27"/>
      <c r="C571" s="27"/>
      <c r="D571" s="27"/>
      <c r="E571" s="27"/>
      <c r="F571" s="27"/>
      <c r="G571" s="27"/>
      <c r="H571" s="27"/>
      <c r="I571" s="27"/>
      <c r="J571" s="34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spans="1:26" ht="13.5" customHeight="1" x14ac:dyDescent="0.2">
      <c r="A572" s="27"/>
      <c r="B572" s="27"/>
      <c r="C572" s="27"/>
      <c r="D572" s="27"/>
      <c r="E572" s="27"/>
      <c r="F572" s="27"/>
      <c r="G572" s="27"/>
      <c r="H572" s="27"/>
      <c r="I572" s="27"/>
      <c r="J572" s="34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spans="1:26" ht="13.5" customHeight="1" x14ac:dyDescent="0.2">
      <c r="A573" s="27"/>
      <c r="B573" s="27"/>
      <c r="C573" s="27"/>
      <c r="D573" s="27"/>
      <c r="E573" s="27"/>
      <c r="F573" s="27"/>
      <c r="G573" s="27"/>
      <c r="H573" s="27"/>
      <c r="I573" s="27"/>
      <c r="J573" s="34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spans="1:26" ht="13.5" customHeight="1" x14ac:dyDescent="0.2">
      <c r="A574" s="27"/>
      <c r="B574" s="27"/>
      <c r="C574" s="27"/>
      <c r="D574" s="27"/>
      <c r="E574" s="27"/>
      <c r="F574" s="27"/>
      <c r="G574" s="27"/>
      <c r="H574" s="27"/>
      <c r="I574" s="27"/>
      <c r="J574" s="34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spans="1:26" ht="13.5" customHeight="1" x14ac:dyDescent="0.2">
      <c r="A575" s="27"/>
      <c r="B575" s="27"/>
      <c r="C575" s="27"/>
      <c r="D575" s="27"/>
      <c r="E575" s="27"/>
      <c r="F575" s="27"/>
      <c r="G575" s="27"/>
      <c r="H575" s="27"/>
      <c r="I575" s="27"/>
      <c r="J575" s="34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spans="1:26" ht="13.5" customHeight="1" x14ac:dyDescent="0.2">
      <c r="A576" s="27"/>
      <c r="B576" s="27"/>
      <c r="C576" s="27"/>
      <c r="D576" s="27"/>
      <c r="E576" s="27"/>
      <c r="F576" s="27"/>
      <c r="G576" s="27"/>
      <c r="H576" s="27"/>
      <c r="I576" s="27"/>
      <c r="J576" s="34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spans="1:26" ht="13.5" customHeight="1" x14ac:dyDescent="0.2">
      <c r="A577" s="27"/>
      <c r="B577" s="27"/>
      <c r="C577" s="27"/>
      <c r="D577" s="27"/>
      <c r="E577" s="27"/>
      <c r="F577" s="27"/>
      <c r="G577" s="27"/>
      <c r="H577" s="27"/>
      <c r="I577" s="27"/>
      <c r="J577" s="34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spans="1:26" ht="13.5" customHeight="1" x14ac:dyDescent="0.2">
      <c r="A578" s="27"/>
      <c r="B578" s="27"/>
      <c r="C578" s="27"/>
      <c r="D578" s="27"/>
      <c r="E578" s="27"/>
      <c r="F578" s="27"/>
      <c r="G578" s="27"/>
      <c r="H578" s="27"/>
      <c r="I578" s="27"/>
      <c r="J578" s="34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spans="1:26" ht="13.5" customHeight="1" x14ac:dyDescent="0.2">
      <c r="A579" s="27"/>
      <c r="B579" s="27"/>
      <c r="C579" s="27"/>
      <c r="D579" s="27"/>
      <c r="E579" s="27"/>
      <c r="F579" s="27"/>
      <c r="G579" s="27"/>
      <c r="H579" s="27"/>
      <c r="I579" s="27"/>
      <c r="J579" s="34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spans="1:26" ht="13.5" customHeight="1" x14ac:dyDescent="0.2">
      <c r="A580" s="27"/>
      <c r="B580" s="27"/>
      <c r="C580" s="27"/>
      <c r="D580" s="27"/>
      <c r="E580" s="27"/>
      <c r="F580" s="27"/>
      <c r="G580" s="27"/>
      <c r="H580" s="27"/>
      <c r="I580" s="27"/>
      <c r="J580" s="34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spans="1:26" ht="13.5" customHeight="1" x14ac:dyDescent="0.2">
      <c r="A581" s="27"/>
      <c r="B581" s="27"/>
      <c r="C581" s="27"/>
      <c r="D581" s="27"/>
      <c r="E581" s="27"/>
      <c r="F581" s="27"/>
      <c r="G581" s="27"/>
      <c r="H581" s="27"/>
      <c r="I581" s="27"/>
      <c r="J581" s="34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spans="1:26" ht="13.5" customHeight="1" x14ac:dyDescent="0.2">
      <c r="A582" s="27"/>
      <c r="B582" s="27"/>
      <c r="C582" s="27"/>
      <c r="D582" s="27"/>
      <c r="E582" s="27"/>
      <c r="F582" s="27"/>
      <c r="G582" s="27"/>
      <c r="H582" s="27"/>
      <c r="I582" s="27"/>
      <c r="J582" s="34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spans="1:26" ht="13.5" customHeight="1" x14ac:dyDescent="0.2">
      <c r="A583" s="27"/>
      <c r="B583" s="27"/>
      <c r="C583" s="27"/>
      <c r="D583" s="27"/>
      <c r="E583" s="27"/>
      <c r="F583" s="27"/>
      <c r="G583" s="27"/>
      <c r="H583" s="27"/>
      <c r="I583" s="27"/>
      <c r="J583" s="34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spans="1:26" ht="13.5" customHeight="1" x14ac:dyDescent="0.2">
      <c r="A584" s="27"/>
      <c r="B584" s="27"/>
      <c r="C584" s="27"/>
      <c r="D584" s="27"/>
      <c r="E584" s="27"/>
      <c r="F584" s="27"/>
      <c r="G584" s="27"/>
      <c r="H584" s="27"/>
      <c r="I584" s="27"/>
      <c r="J584" s="34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spans="1:26" ht="13.5" customHeight="1" x14ac:dyDescent="0.2">
      <c r="A585" s="27"/>
      <c r="B585" s="27"/>
      <c r="C585" s="27"/>
      <c r="D585" s="27"/>
      <c r="E585" s="27"/>
      <c r="F585" s="27"/>
      <c r="G585" s="27"/>
      <c r="H585" s="27"/>
      <c r="I585" s="27"/>
      <c r="J585" s="34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spans="1:26" ht="13.5" customHeight="1" x14ac:dyDescent="0.2">
      <c r="A586" s="27"/>
      <c r="B586" s="27"/>
      <c r="C586" s="27"/>
      <c r="D586" s="27"/>
      <c r="E586" s="27"/>
      <c r="F586" s="27"/>
      <c r="G586" s="27"/>
      <c r="H586" s="27"/>
      <c r="I586" s="27"/>
      <c r="J586" s="34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spans="1:26" ht="13.5" customHeight="1" x14ac:dyDescent="0.2">
      <c r="A587" s="27"/>
      <c r="B587" s="27"/>
      <c r="C587" s="27"/>
      <c r="D587" s="27"/>
      <c r="E587" s="27"/>
      <c r="F587" s="27"/>
      <c r="G587" s="27"/>
      <c r="H587" s="27"/>
      <c r="I587" s="27"/>
      <c r="J587" s="34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spans="1:26" ht="13.5" customHeight="1" x14ac:dyDescent="0.2">
      <c r="A588" s="27"/>
      <c r="B588" s="27"/>
      <c r="C588" s="27"/>
      <c r="D588" s="27"/>
      <c r="E588" s="27"/>
      <c r="F588" s="27"/>
      <c r="G588" s="27"/>
      <c r="H588" s="27"/>
      <c r="I588" s="27"/>
      <c r="J588" s="34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spans="1:26" ht="13.5" customHeight="1" x14ac:dyDescent="0.2">
      <c r="A589" s="27"/>
      <c r="B589" s="27"/>
      <c r="C589" s="27"/>
      <c r="D589" s="27"/>
      <c r="E589" s="27"/>
      <c r="F589" s="27"/>
      <c r="G589" s="27"/>
      <c r="H589" s="27"/>
      <c r="I589" s="27"/>
      <c r="J589" s="34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spans="1:26" ht="13.5" customHeight="1" x14ac:dyDescent="0.2">
      <c r="A590" s="27"/>
      <c r="B590" s="27"/>
      <c r="C590" s="27"/>
      <c r="D590" s="27"/>
      <c r="E590" s="27"/>
      <c r="F590" s="27"/>
      <c r="G590" s="27"/>
      <c r="H590" s="27"/>
      <c r="I590" s="27"/>
      <c r="J590" s="34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spans="1:26" ht="13.5" customHeight="1" x14ac:dyDescent="0.2">
      <c r="A591" s="27"/>
      <c r="B591" s="27"/>
      <c r="C591" s="27"/>
      <c r="D591" s="27"/>
      <c r="E591" s="27"/>
      <c r="F591" s="27"/>
      <c r="G591" s="27"/>
      <c r="H591" s="27"/>
      <c r="I591" s="27"/>
      <c r="J591" s="34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spans="1:26" ht="13.5" customHeight="1" x14ac:dyDescent="0.2">
      <c r="A592" s="27"/>
      <c r="B592" s="27"/>
      <c r="C592" s="27"/>
      <c r="D592" s="27"/>
      <c r="E592" s="27"/>
      <c r="F592" s="27"/>
      <c r="G592" s="27"/>
      <c r="H592" s="27"/>
      <c r="I592" s="27"/>
      <c r="J592" s="34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spans="1:26" ht="13.5" customHeight="1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34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spans="1:26" ht="13.5" customHeight="1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34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spans="1:26" ht="13.5" customHeight="1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34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spans="1:26" ht="13.5" customHeight="1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34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spans="1:26" ht="13.5" customHeight="1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34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spans="1:26" ht="13.5" customHeight="1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34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spans="1:26" ht="13.5" customHeight="1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34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spans="1:26" ht="13.5" customHeight="1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34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spans="1:26" ht="13.5" customHeight="1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34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spans="1:26" ht="13.5" customHeight="1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34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spans="1:26" ht="13.5" customHeight="1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34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spans="1:26" ht="13.5" customHeight="1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34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spans="1:26" ht="13.5" customHeight="1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34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spans="1:26" ht="13.5" customHeight="1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34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spans="1:26" ht="13.5" customHeight="1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34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spans="1:26" ht="13.5" customHeight="1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34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spans="1:26" ht="13.5" customHeight="1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34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spans="1:26" ht="13.5" customHeight="1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34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spans="1:26" ht="13.5" customHeight="1" x14ac:dyDescent="0.2">
      <c r="A611" s="27"/>
      <c r="B611" s="27"/>
      <c r="C611" s="27"/>
      <c r="D611" s="27"/>
      <c r="E611" s="27"/>
      <c r="F611" s="27"/>
      <c r="G611" s="27"/>
      <c r="H611" s="27"/>
      <c r="I611" s="27"/>
      <c r="J611" s="34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spans="1:26" ht="13.5" customHeight="1" x14ac:dyDescent="0.2">
      <c r="A612" s="27"/>
      <c r="B612" s="27"/>
      <c r="C612" s="27"/>
      <c r="D612" s="27"/>
      <c r="E612" s="27"/>
      <c r="F612" s="27"/>
      <c r="G612" s="27"/>
      <c r="H612" s="27"/>
      <c r="I612" s="27"/>
      <c r="J612" s="34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spans="1:26" ht="13.5" customHeight="1" x14ac:dyDescent="0.2">
      <c r="A613" s="27"/>
      <c r="B613" s="27"/>
      <c r="C613" s="27"/>
      <c r="D613" s="27"/>
      <c r="E613" s="27"/>
      <c r="F613" s="27"/>
      <c r="G613" s="27"/>
      <c r="H613" s="27"/>
      <c r="I613" s="27"/>
      <c r="J613" s="34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spans="1:26" ht="13.5" customHeight="1" x14ac:dyDescent="0.2">
      <c r="A614" s="27"/>
      <c r="B614" s="27"/>
      <c r="C614" s="27"/>
      <c r="D614" s="27"/>
      <c r="E614" s="27"/>
      <c r="F614" s="27"/>
      <c r="G614" s="27"/>
      <c r="H614" s="27"/>
      <c r="I614" s="27"/>
      <c r="J614" s="34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spans="1:26" ht="13.5" customHeight="1" x14ac:dyDescent="0.2">
      <c r="A615" s="27"/>
      <c r="B615" s="27"/>
      <c r="C615" s="27"/>
      <c r="D615" s="27"/>
      <c r="E615" s="27"/>
      <c r="F615" s="27"/>
      <c r="G615" s="27"/>
      <c r="H615" s="27"/>
      <c r="I615" s="27"/>
      <c r="J615" s="34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spans="1:26" ht="13.5" customHeight="1" x14ac:dyDescent="0.2">
      <c r="A616" s="27"/>
      <c r="B616" s="27"/>
      <c r="C616" s="27"/>
      <c r="D616" s="27"/>
      <c r="E616" s="27"/>
      <c r="F616" s="27"/>
      <c r="G616" s="27"/>
      <c r="H616" s="27"/>
      <c r="I616" s="27"/>
      <c r="J616" s="34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spans="1:26" ht="13.5" customHeight="1" x14ac:dyDescent="0.2">
      <c r="A617" s="27"/>
      <c r="B617" s="27"/>
      <c r="C617" s="27"/>
      <c r="D617" s="27"/>
      <c r="E617" s="27"/>
      <c r="F617" s="27"/>
      <c r="G617" s="27"/>
      <c r="H617" s="27"/>
      <c r="I617" s="27"/>
      <c r="J617" s="34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spans="1:26" ht="13.5" customHeight="1" x14ac:dyDescent="0.2">
      <c r="A618" s="27"/>
      <c r="B618" s="27"/>
      <c r="C618" s="27"/>
      <c r="D618" s="27"/>
      <c r="E618" s="27"/>
      <c r="F618" s="27"/>
      <c r="G618" s="27"/>
      <c r="H618" s="27"/>
      <c r="I618" s="27"/>
      <c r="J618" s="34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spans="1:26" ht="13.5" customHeight="1" x14ac:dyDescent="0.2">
      <c r="A619" s="27"/>
      <c r="B619" s="27"/>
      <c r="C619" s="27"/>
      <c r="D619" s="27"/>
      <c r="E619" s="27"/>
      <c r="F619" s="27"/>
      <c r="G619" s="27"/>
      <c r="H619" s="27"/>
      <c r="I619" s="27"/>
      <c r="J619" s="34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spans="1:26" ht="13.5" customHeight="1" x14ac:dyDescent="0.2">
      <c r="A620" s="27"/>
      <c r="B620" s="27"/>
      <c r="C620" s="27"/>
      <c r="D620" s="27"/>
      <c r="E620" s="27"/>
      <c r="F620" s="27"/>
      <c r="G620" s="27"/>
      <c r="H620" s="27"/>
      <c r="I620" s="27"/>
      <c r="J620" s="34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spans="1:26" ht="13.5" customHeight="1" x14ac:dyDescent="0.2">
      <c r="A621" s="27"/>
      <c r="B621" s="27"/>
      <c r="C621" s="27"/>
      <c r="D621" s="27"/>
      <c r="E621" s="27"/>
      <c r="F621" s="27"/>
      <c r="G621" s="27"/>
      <c r="H621" s="27"/>
      <c r="I621" s="27"/>
      <c r="J621" s="34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spans="1:26" ht="13.5" customHeight="1" x14ac:dyDescent="0.2">
      <c r="A622" s="27"/>
      <c r="B622" s="27"/>
      <c r="C622" s="27"/>
      <c r="D622" s="27"/>
      <c r="E622" s="27"/>
      <c r="F622" s="27"/>
      <c r="G622" s="27"/>
      <c r="H622" s="27"/>
      <c r="I622" s="27"/>
      <c r="J622" s="34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spans="1:26" ht="13.5" customHeight="1" x14ac:dyDescent="0.2">
      <c r="A623" s="27"/>
      <c r="B623" s="27"/>
      <c r="C623" s="27"/>
      <c r="D623" s="27"/>
      <c r="E623" s="27"/>
      <c r="F623" s="27"/>
      <c r="G623" s="27"/>
      <c r="H623" s="27"/>
      <c r="I623" s="27"/>
      <c r="J623" s="34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spans="1:26" ht="13.5" customHeight="1" x14ac:dyDescent="0.2">
      <c r="A624" s="27"/>
      <c r="B624" s="27"/>
      <c r="C624" s="27"/>
      <c r="D624" s="27"/>
      <c r="E624" s="27"/>
      <c r="F624" s="27"/>
      <c r="G624" s="27"/>
      <c r="H624" s="27"/>
      <c r="I624" s="27"/>
      <c r="J624" s="34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spans="1:26" ht="13.5" customHeight="1" x14ac:dyDescent="0.2">
      <c r="A625" s="27"/>
      <c r="B625" s="27"/>
      <c r="C625" s="27"/>
      <c r="D625" s="27"/>
      <c r="E625" s="27"/>
      <c r="F625" s="27"/>
      <c r="G625" s="27"/>
      <c r="H625" s="27"/>
      <c r="I625" s="27"/>
      <c r="J625" s="34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spans="1:26" ht="13.5" customHeight="1" x14ac:dyDescent="0.2">
      <c r="A626" s="27"/>
      <c r="B626" s="27"/>
      <c r="C626" s="27"/>
      <c r="D626" s="27"/>
      <c r="E626" s="27"/>
      <c r="F626" s="27"/>
      <c r="G626" s="27"/>
      <c r="H626" s="27"/>
      <c r="I626" s="27"/>
      <c r="J626" s="34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spans="1:26" ht="13.5" customHeight="1" x14ac:dyDescent="0.2">
      <c r="A627" s="27"/>
      <c r="B627" s="27"/>
      <c r="C627" s="27"/>
      <c r="D627" s="27"/>
      <c r="E627" s="27"/>
      <c r="F627" s="27"/>
      <c r="G627" s="27"/>
      <c r="H627" s="27"/>
      <c r="I627" s="27"/>
      <c r="J627" s="34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spans="1:26" ht="13.5" customHeight="1" x14ac:dyDescent="0.2">
      <c r="A628" s="27"/>
      <c r="B628" s="27"/>
      <c r="C628" s="27"/>
      <c r="D628" s="27"/>
      <c r="E628" s="27"/>
      <c r="F628" s="27"/>
      <c r="G628" s="27"/>
      <c r="H628" s="27"/>
      <c r="I628" s="27"/>
      <c r="J628" s="34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spans="1:26" ht="13.5" customHeight="1" x14ac:dyDescent="0.2">
      <c r="A629" s="27"/>
      <c r="B629" s="27"/>
      <c r="C629" s="27"/>
      <c r="D629" s="27"/>
      <c r="E629" s="27"/>
      <c r="F629" s="27"/>
      <c r="G629" s="27"/>
      <c r="H629" s="27"/>
      <c r="I629" s="27"/>
      <c r="J629" s="34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spans="1:26" ht="13.5" customHeight="1" x14ac:dyDescent="0.2">
      <c r="A630" s="27"/>
      <c r="B630" s="27"/>
      <c r="C630" s="27"/>
      <c r="D630" s="27"/>
      <c r="E630" s="27"/>
      <c r="F630" s="27"/>
      <c r="G630" s="27"/>
      <c r="H630" s="27"/>
      <c r="I630" s="27"/>
      <c r="J630" s="34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spans="1:26" ht="13.5" customHeight="1" x14ac:dyDescent="0.2">
      <c r="A631" s="27"/>
      <c r="B631" s="27"/>
      <c r="C631" s="27"/>
      <c r="D631" s="27"/>
      <c r="E631" s="27"/>
      <c r="F631" s="27"/>
      <c r="G631" s="27"/>
      <c r="H631" s="27"/>
      <c r="I631" s="27"/>
      <c r="J631" s="34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spans="1:26" ht="13.5" customHeight="1" x14ac:dyDescent="0.2">
      <c r="A632" s="27"/>
      <c r="B632" s="27"/>
      <c r="C632" s="27"/>
      <c r="D632" s="27"/>
      <c r="E632" s="27"/>
      <c r="F632" s="27"/>
      <c r="G632" s="27"/>
      <c r="H632" s="27"/>
      <c r="I632" s="27"/>
      <c r="J632" s="34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spans="1:26" ht="13.5" customHeight="1" x14ac:dyDescent="0.2">
      <c r="A633" s="27"/>
      <c r="B633" s="27"/>
      <c r="C633" s="27"/>
      <c r="D633" s="27"/>
      <c r="E633" s="27"/>
      <c r="F633" s="27"/>
      <c r="G633" s="27"/>
      <c r="H633" s="27"/>
      <c r="I633" s="27"/>
      <c r="J633" s="34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spans="1:26" ht="13.5" customHeight="1" x14ac:dyDescent="0.2">
      <c r="A634" s="27"/>
      <c r="B634" s="27"/>
      <c r="C634" s="27"/>
      <c r="D634" s="27"/>
      <c r="E634" s="27"/>
      <c r="F634" s="27"/>
      <c r="G634" s="27"/>
      <c r="H634" s="27"/>
      <c r="I634" s="27"/>
      <c r="J634" s="34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spans="1:26" ht="13.5" customHeight="1" x14ac:dyDescent="0.2">
      <c r="A635" s="27"/>
      <c r="B635" s="27"/>
      <c r="C635" s="27"/>
      <c r="D635" s="27"/>
      <c r="E635" s="27"/>
      <c r="F635" s="27"/>
      <c r="G635" s="27"/>
      <c r="H635" s="27"/>
      <c r="I635" s="27"/>
      <c r="J635" s="34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spans="1:26" ht="13.5" customHeight="1" x14ac:dyDescent="0.2">
      <c r="A636" s="27"/>
      <c r="B636" s="27"/>
      <c r="C636" s="27"/>
      <c r="D636" s="27"/>
      <c r="E636" s="27"/>
      <c r="F636" s="27"/>
      <c r="G636" s="27"/>
      <c r="H636" s="27"/>
      <c r="I636" s="27"/>
      <c r="J636" s="34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spans="1:26" ht="13.5" customHeight="1" x14ac:dyDescent="0.2">
      <c r="A637" s="27"/>
      <c r="B637" s="27"/>
      <c r="C637" s="27"/>
      <c r="D637" s="27"/>
      <c r="E637" s="27"/>
      <c r="F637" s="27"/>
      <c r="G637" s="27"/>
      <c r="H637" s="27"/>
      <c r="I637" s="27"/>
      <c r="J637" s="34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spans="1:26" ht="13.5" customHeight="1" x14ac:dyDescent="0.2">
      <c r="A638" s="27"/>
      <c r="B638" s="27"/>
      <c r="C638" s="27"/>
      <c r="D638" s="27"/>
      <c r="E638" s="27"/>
      <c r="F638" s="27"/>
      <c r="G638" s="27"/>
      <c r="H638" s="27"/>
      <c r="I638" s="27"/>
      <c r="J638" s="34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spans="1:26" ht="13.5" customHeight="1" x14ac:dyDescent="0.2">
      <c r="A639" s="27"/>
      <c r="B639" s="27"/>
      <c r="C639" s="27"/>
      <c r="D639" s="27"/>
      <c r="E639" s="27"/>
      <c r="F639" s="27"/>
      <c r="G639" s="27"/>
      <c r="H639" s="27"/>
      <c r="I639" s="27"/>
      <c r="J639" s="34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spans="1:26" ht="13.5" customHeight="1" x14ac:dyDescent="0.2">
      <c r="A640" s="27"/>
      <c r="B640" s="27"/>
      <c r="C640" s="27"/>
      <c r="D640" s="27"/>
      <c r="E640" s="27"/>
      <c r="F640" s="27"/>
      <c r="G640" s="27"/>
      <c r="H640" s="27"/>
      <c r="I640" s="27"/>
      <c r="J640" s="34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spans="1:26" ht="13.5" customHeight="1" x14ac:dyDescent="0.2">
      <c r="A641" s="27"/>
      <c r="B641" s="27"/>
      <c r="C641" s="27"/>
      <c r="D641" s="27"/>
      <c r="E641" s="27"/>
      <c r="F641" s="27"/>
      <c r="G641" s="27"/>
      <c r="H641" s="27"/>
      <c r="I641" s="27"/>
      <c r="J641" s="34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spans="1:26" ht="13.5" customHeight="1" x14ac:dyDescent="0.2">
      <c r="A642" s="27"/>
      <c r="B642" s="27"/>
      <c r="C642" s="27"/>
      <c r="D642" s="27"/>
      <c r="E642" s="27"/>
      <c r="F642" s="27"/>
      <c r="G642" s="27"/>
      <c r="H642" s="27"/>
      <c r="I642" s="27"/>
      <c r="J642" s="34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spans="1:26" ht="13.5" customHeight="1" x14ac:dyDescent="0.2">
      <c r="A643" s="27"/>
      <c r="B643" s="27"/>
      <c r="C643" s="27"/>
      <c r="D643" s="27"/>
      <c r="E643" s="27"/>
      <c r="F643" s="27"/>
      <c r="G643" s="27"/>
      <c r="H643" s="27"/>
      <c r="I643" s="27"/>
      <c r="J643" s="34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spans="1:26" ht="13.5" customHeight="1" x14ac:dyDescent="0.2">
      <c r="A644" s="27"/>
      <c r="B644" s="27"/>
      <c r="C644" s="27"/>
      <c r="D644" s="27"/>
      <c r="E644" s="27"/>
      <c r="F644" s="27"/>
      <c r="G644" s="27"/>
      <c r="H644" s="27"/>
      <c r="I644" s="27"/>
      <c r="J644" s="34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spans="1:26" ht="13.5" customHeight="1" x14ac:dyDescent="0.2">
      <c r="A645" s="27"/>
      <c r="B645" s="27"/>
      <c r="C645" s="27"/>
      <c r="D645" s="27"/>
      <c r="E645" s="27"/>
      <c r="F645" s="27"/>
      <c r="G645" s="27"/>
      <c r="H645" s="27"/>
      <c r="I645" s="27"/>
      <c r="J645" s="34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spans="1:26" ht="13.5" customHeight="1" x14ac:dyDescent="0.2">
      <c r="A646" s="27"/>
      <c r="B646" s="27"/>
      <c r="C646" s="27"/>
      <c r="D646" s="27"/>
      <c r="E646" s="27"/>
      <c r="F646" s="27"/>
      <c r="G646" s="27"/>
      <c r="H646" s="27"/>
      <c r="I646" s="27"/>
      <c r="J646" s="34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spans="1:26" ht="13.5" customHeight="1" x14ac:dyDescent="0.2">
      <c r="A647" s="27"/>
      <c r="B647" s="27"/>
      <c r="C647" s="27"/>
      <c r="D647" s="27"/>
      <c r="E647" s="27"/>
      <c r="F647" s="27"/>
      <c r="G647" s="27"/>
      <c r="H647" s="27"/>
      <c r="I647" s="27"/>
      <c r="J647" s="34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spans="1:26" ht="13.5" customHeight="1" x14ac:dyDescent="0.2">
      <c r="A648" s="27"/>
      <c r="B648" s="27"/>
      <c r="C648" s="27"/>
      <c r="D648" s="27"/>
      <c r="E648" s="27"/>
      <c r="F648" s="27"/>
      <c r="G648" s="27"/>
      <c r="H648" s="27"/>
      <c r="I648" s="27"/>
      <c r="J648" s="34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spans="1:26" ht="13.5" customHeight="1" x14ac:dyDescent="0.2">
      <c r="A649" s="27"/>
      <c r="B649" s="27"/>
      <c r="C649" s="27"/>
      <c r="D649" s="27"/>
      <c r="E649" s="27"/>
      <c r="F649" s="27"/>
      <c r="G649" s="27"/>
      <c r="H649" s="27"/>
      <c r="I649" s="27"/>
      <c r="J649" s="34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spans="1:26" ht="13.5" customHeight="1" x14ac:dyDescent="0.2">
      <c r="A650" s="27"/>
      <c r="B650" s="27"/>
      <c r="C650" s="27"/>
      <c r="D650" s="27"/>
      <c r="E650" s="27"/>
      <c r="F650" s="27"/>
      <c r="G650" s="27"/>
      <c r="H650" s="27"/>
      <c r="I650" s="27"/>
      <c r="J650" s="34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spans="1:26" ht="13.5" customHeight="1" x14ac:dyDescent="0.2">
      <c r="A651" s="27"/>
      <c r="B651" s="27"/>
      <c r="C651" s="27"/>
      <c r="D651" s="27"/>
      <c r="E651" s="27"/>
      <c r="F651" s="27"/>
      <c r="G651" s="27"/>
      <c r="H651" s="27"/>
      <c r="I651" s="27"/>
      <c r="J651" s="34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spans="1:26" ht="13.5" customHeight="1" x14ac:dyDescent="0.2">
      <c r="A652" s="27"/>
      <c r="B652" s="27"/>
      <c r="C652" s="27"/>
      <c r="D652" s="27"/>
      <c r="E652" s="27"/>
      <c r="F652" s="27"/>
      <c r="G652" s="27"/>
      <c r="H652" s="27"/>
      <c r="I652" s="27"/>
      <c r="J652" s="34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spans="1:26" ht="13.5" customHeight="1" x14ac:dyDescent="0.2">
      <c r="A653" s="27"/>
      <c r="B653" s="27"/>
      <c r="C653" s="27"/>
      <c r="D653" s="27"/>
      <c r="E653" s="27"/>
      <c r="F653" s="27"/>
      <c r="G653" s="27"/>
      <c r="H653" s="27"/>
      <c r="I653" s="27"/>
      <c r="J653" s="34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spans="1:26" ht="13.5" customHeight="1" x14ac:dyDescent="0.2">
      <c r="A654" s="27"/>
      <c r="B654" s="27"/>
      <c r="C654" s="27"/>
      <c r="D654" s="27"/>
      <c r="E654" s="27"/>
      <c r="F654" s="27"/>
      <c r="G654" s="27"/>
      <c r="H654" s="27"/>
      <c r="I654" s="27"/>
      <c r="J654" s="34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spans="1:26" ht="13.5" customHeight="1" x14ac:dyDescent="0.2">
      <c r="A655" s="27"/>
      <c r="B655" s="27"/>
      <c r="C655" s="27"/>
      <c r="D655" s="27"/>
      <c r="E655" s="27"/>
      <c r="F655" s="27"/>
      <c r="G655" s="27"/>
      <c r="H655" s="27"/>
      <c r="I655" s="27"/>
      <c r="J655" s="34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spans="1:26" ht="13.5" customHeight="1" x14ac:dyDescent="0.2">
      <c r="A656" s="27"/>
      <c r="B656" s="27"/>
      <c r="C656" s="27"/>
      <c r="D656" s="27"/>
      <c r="E656" s="27"/>
      <c r="F656" s="27"/>
      <c r="G656" s="27"/>
      <c r="H656" s="27"/>
      <c r="I656" s="27"/>
      <c r="J656" s="34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spans="1:26" ht="13.5" customHeight="1" x14ac:dyDescent="0.2">
      <c r="A657" s="27"/>
      <c r="B657" s="27"/>
      <c r="C657" s="27"/>
      <c r="D657" s="27"/>
      <c r="E657" s="27"/>
      <c r="F657" s="27"/>
      <c r="G657" s="27"/>
      <c r="H657" s="27"/>
      <c r="I657" s="27"/>
      <c r="J657" s="34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spans="1:26" ht="13.5" customHeight="1" x14ac:dyDescent="0.2">
      <c r="A658" s="27"/>
      <c r="B658" s="27"/>
      <c r="C658" s="27"/>
      <c r="D658" s="27"/>
      <c r="E658" s="27"/>
      <c r="F658" s="27"/>
      <c r="G658" s="27"/>
      <c r="H658" s="27"/>
      <c r="I658" s="27"/>
      <c r="J658" s="34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spans="1:26" ht="13.5" customHeight="1" x14ac:dyDescent="0.2">
      <c r="A659" s="27"/>
      <c r="B659" s="27"/>
      <c r="C659" s="27"/>
      <c r="D659" s="27"/>
      <c r="E659" s="27"/>
      <c r="F659" s="27"/>
      <c r="G659" s="27"/>
      <c r="H659" s="27"/>
      <c r="I659" s="27"/>
      <c r="J659" s="34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spans="1:26" ht="13.5" customHeight="1" x14ac:dyDescent="0.2">
      <c r="A660" s="27"/>
      <c r="B660" s="27"/>
      <c r="C660" s="27"/>
      <c r="D660" s="27"/>
      <c r="E660" s="27"/>
      <c r="F660" s="27"/>
      <c r="G660" s="27"/>
      <c r="H660" s="27"/>
      <c r="I660" s="27"/>
      <c r="J660" s="34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spans="1:26" ht="13.5" customHeight="1" x14ac:dyDescent="0.2">
      <c r="A661" s="27"/>
      <c r="B661" s="27"/>
      <c r="C661" s="27"/>
      <c r="D661" s="27"/>
      <c r="E661" s="27"/>
      <c r="F661" s="27"/>
      <c r="G661" s="27"/>
      <c r="H661" s="27"/>
      <c r="I661" s="27"/>
      <c r="J661" s="34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spans="1:26" ht="13.5" customHeight="1" x14ac:dyDescent="0.2">
      <c r="A662" s="27"/>
      <c r="B662" s="27"/>
      <c r="C662" s="27"/>
      <c r="D662" s="27"/>
      <c r="E662" s="27"/>
      <c r="F662" s="27"/>
      <c r="G662" s="27"/>
      <c r="H662" s="27"/>
      <c r="I662" s="27"/>
      <c r="J662" s="34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spans="1:26" ht="13.5" customHeight="1" x14ac:dyDescent="0.2">
      <c r="A663" s="27"/>
      <c r="B663" s="27"/>
      <c r="C663" s="27"/>
      <c r="D663" s="27"/>
      <c r="E663" s="27"/>
      <c r="F663" s="27"/>
      <c r="G663" s="27"/>
      <c r="H663" s="27"/>
      <c r="I663" s="27"/>
      <c r="J663" s="34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spans="1:26" ht="13.5" customHeight="1" x14ac:dyDescent="0.2">
      <c r="A664" s="27"/>
      <c r="B664" s="27"/>
      <c r="C664" s="27"/>
      <c r="D664" s="27"/>
      <c r="E664" s="27"/>
      <c r="F664" s="27"/>
      <c r="G664" s="27"/>
      <c r="H664" s="27"/>
      <c r="I664" s="27"/>
      <c r="J664" s="34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spans="1:26" ht="13.5" customHeight="1" x14ac:dyDescent="0.2">
      <c r="A665" s="27"/>
      <c r="B665" s="27"/>
      <c r="C665" s="27"/>
      <c r="D665" s="27"/>
      <c r="E665" s="27"/>
      <c r="F665" s="27"/>
      <c r="G665" s="27"/>
      <c r="H665" s="27"/>
      <c r="I665" s="27"/>
      <c r="J665" s="34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spans="1:26" ht="13.5" customHeight="1" x14ac:dyDescent="0.2">
      <c r="A666" s="27"/>
      <c r="B666" s="27"/>
      <c r="C666" s="27"/>
      <c r="D666" s="27"/>
      <c r="E666" s="27"/>
      <c r="F666" s="27"/>
      <c r="G666" s="27"/>
      <c r="H666" s="27"/>
      <c r="I666" s="27"/>
      <c r="J666" s="34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spans="1:26" ht="13.5" customHeight="1" x14ac:dyDescent="0.2">
      <c r="A667" s="27"/>
      <c r="B667" s="27"/>
      <c r="C667" s="27"/>
      <c r="D667" s="27"/>
      <c r="E667" s="27"/>
      <c r="F667" s="27"/>
      <c r="G667" s="27"/>
      <c r="H667" s="27"/>
      <c r="I667" s="27"/>
      <c r="J667" s="34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spans="1:26" ht="13.5" customHeight="1" x14ac:dyDescent="0.2">
      <c r="A668" s="27"/>
      <c r="B668" s="27"/>
      <c r="C668" s="27"/>
      <c r="D668" s="27"/>
      <c r="E668" s="27"/>
      <c r="F668" s="27"/>
      <c r="G668" s="27"/>
      <c r="H668" s="27"/>
      <c r="I668" s="27"/>
      <c r="J668" s="34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spans="1:26" ht="13.5" customHeight="1" x14ac:dyDescent="0.2">
      <c r="A669" s="27"/>
      <c r="B669" s="27"/>
      <c r="C669" s="27"/>
      <c r="D669" s="27"/>
      <c r="E669" s="27"/>
      <c r="F669" s="27"/>
      <c r="G669" s="27"/>
      <c r="H669" s="27"/>
      <c r="I669" s="27"/>
      <c r="J669" s="34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spans="1:26" ht="13.5" customHeight="1" x14ac:dyDescent="0.2">
      <c r="A670" s="27"/>
      <c r="B670" s="27"/>
      <c r="C670" s="27"/>
      <c r="D670" s="27"/>
      <c r="E670" s="27"/>
      <c r="F670" s="27"/>
      <c r="G670" s="27"/>
      <c r="H670" s="27"/>
      <c r="I670" s="27"/>
      <c r="J670" s="34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spans="1:26" ht="13.5" customHeight="1" x14ac:dyDescent="0.2">
      <c r="A671" s="27"/>
      <c r="B671" s="27"/>
      <c r="C671" s="27"/>
      <c r="D671" s="27"/>
      <c r="E671" s="27"/>
      <c r="F671" s="27"/>
      <c r="G671" s="27"/>
      <c r="H671" s="27"/>
      <c r="I671" s="27"/>
      <c r="J671" s="34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spans="1:26" ht="13.5" customHeight="1" x14ac:dyDescent="0.2">
      <c r="A672" s="27"/>
      <c r="B672" s="27"/>
      <c r="C672" s="27"/>
      <c r="D672" s="27"/>
      <c r="E672" s="27"/>
      <c r="F672" s="27"/>
      <c r="G672" s="27"/>
      <c r="H672" s="27"/>
      <c r="I672" s="27"/>
      <c r="J672" s="34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spans="1:26" ht="13.5" customHeight="1" x14ac:dyDescent="0.2">
      <c r="A673" s="27"/>
      <c r="B673" s="27"/>
      <c r="C673" s="27"/>
      <c r="D673" s="27"/>
      <c r="E673" s="27"/>
      <c r="F673" s="27"/>
      <c r="G673" s="27"/>
      <c r="H673" s="27"/>
      <c r="I673" s="27"/>
      <c r="J673" s="34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spans="1:26" ht="13.5" customHeight="1" x14ac:dyDescent="0.2">
      <c r="A674" s="27"/>
      <c r="B674" s="27"/>
      <c r="C674" s="27"/>
      <c r="D674" s="27"/>
      <c r="E674" s="27"/>
      <c r="F674" s="27"/>
      <c r="G674" s="27"/>
      <c r="H674" s="27"/>
      <c r="I674" s="27"/>
      <c r="J674" s="34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spans="1:26" ht="13.5" customHeight="1" x14ac:dyDescent="0.2">
      <c r="A675" s="27"/>
      <c r="B675" s="27"/>
      <c r="C675" s="27"/>
      <c r="D675" s="27"/>
      <c r="E675" s="27"/>
      <c r="F675" s="27"/>
      <c r="G675" s="27"/>
      <c r="H675" s="27"/>
      <c r="I675" s="27"/>
      <c r="J675" s="34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spans="1:26" ht="13.5" customHeight="1" x14ac:dyDescent="0.2">
      <c r="A676" s="27"/>
      <c r="B676" s="27"/>
      <c r="C676" s="27"/>
      <c r="D676" s="27"/>
      <c r="E676" s="27"/>
      <c r="F676" s="27"/>
      <c r="G676" s="27"/>
      <c r="H676" s="27"/>
      <c r="I676" s="27"/>
      <c r="J676" s="34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spans="1:26" ht="13.5" customHeight="1" x14ac:dyDescent="0.2">
      <c r="A677" s="27"/>
      <c r="B677" s="27"/>
      <c r="C677" s="27"/>
      <c r="D677" s="27"/>
      <c r="E677" s="27"/>
      <c r="F677" s="27"/>
      <c r="G677" s="27"/>
      <c r="H677" s="27"/>
      <c r="I677" s="27"/>
      <c r="J677" s="34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spans="1:26" ht="13.5" customHeight="1" x14ac:dyDescent="0.2">
      <c r="A678" s="27"/>
      <c r="B678" s="27"/>
      <c r="C678" s="27"/>
      <c r="D678" s="27"/>
      <c r="E678" s="27"/>
      <c r="F678" s="27"/>
      <c r="G678" s="27"/>
      <c r="H678" s="27"/>
      <c r="I678" s="27"/>
      <c r="J678" s="34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spans="1:26" ht="13.5" customHeight="1" x14ac:dyDescent="0.2">
      <c r="A679" s="27"/>
      <c r="B679" s="27"/>
      <c r="C679" s="27"/>
      <c r="D679" s="27"/>
      <c r="E679" s="27"/>
      <c r="F679" s="27"/>
      <c r="G679" s="27"/>
      <c r="H679" s="27"/>
      <c r="I679" s="27"/>
      <c r="J679" s="34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spans="1:26" ht="13.5" customHeight="1" x14ac:dyDescent="0.2">
      <c r="A680" s="27"/>
      <c r="B680" s="27"/>
      <c r="C680" s="27"/>
      <c r="D680" s="27"/>
      <c r="E680" s="27"/>
      <c r="F680" s="27"/>
      <c r="G680" s="27"/>
      <c r="H680" s="27"/>
      <c r="I680" s="27"/>
      <c r="J680" s="34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spans="1:26" ht="13.5" customHeight="1" x14ac:dyDescent="0.2">
      <c r="A681" s="27"/>
      <c r="B681" s="27"/>
      <c r="C681" s="27"/>
      <c r="D681" s="27"/>
      <c r="E681" s="27"/>
      <c r="F681" s="27"/>
      <c r="G681" s="27"/>
      <c r="H681" s="27"/>
      <c r="I681" s="27"/>
      <c r="J681" s="34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spans="1:26" ht="13.5" customHeight="1" x14ac:dyDescent="0.2">
      <c r="A682" s="27"/>
      <c r="B682" s="27"/>
      <c r="C682" s="27"/>
      <c r="D682" s="27"/>
      <c r="E682" s="27"/>
      <c r="F682" s="27"/>
      <c r="G682" s="27"/>
      <c r="H682" s="27"/>
      <c r="I682" s="27"/>
      <c r="J682" s="34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spans="1:26" ht="13.5" customHeight="1" x14ac:dyDescent="0.2">
      <c r="A683" s="27"/>
      <c r="B683" s="27"/>
      <c r="C683" s="27"/>
      <c r="D683" s="27"/>
      <c r="E683" s="27"/>
      <c r="F683" s="27"/>
      <c r="G683" s="27"/>
      <c r="H683" s="27"/>
      <c r="I683" s="27"/>
      <c r="J683" s="34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spans="1:26" ht="13.5" customHeight="1" x14ac:dyDescent="0.2">
      <c r="A684" s="27"/>
      <c r="B684" s="27"/>
      <c r="C684" s="27"/>
      <c r="D684" s="27"/>
      <c r="E684" s="27"/>
      <c r="F684" s="27"/>
      <c r="G684" s="27"/>
      <c r="H684" s="27"/>
      <c r="I684" s="27"/>
      <c r="J684" s="34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spans="1:26" ht="13.5" customHeight="1" x14ac:dyDescent="0.2">
      <c r="A685" s="27"/>
      <c r="B685" s="27"/>
      <c r="C685" s="27"/>
      <c r="D685" s="27"/>
      <c r="E685" s="27"/>
      <c r="F685" s="27"/>
      <c r="G685" s="27"/>
      <c r="H685" s="27"/>
      <c r="I685" s="27"/>
      <c r="J685" s="34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spans="1:26" ht="13.5" customHeight="1" x14ac:dyDescent="0.2">
      <c r="A686" s="27"/>
      <c r="B686" s="27"/>
      <c r="C686" s="27"/>
      <c r="D686" s="27"/>
      <c r="E686" s="27"/>
      <c r="F686" s="27"/>
      <c r="G686" s="27"/>
      <c r="H686" s="27"/>
      <c r="I686" s="27"/>
      <c r="J686" s="34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spans="1:26" ht="13.5" customHeight="1" x14ac:dyDescent="0.2">
      <c r="A687" s="27"/>
      <c r="B687" s="27"/>
      <c r="C687" s="27"/>
      <c r="D687" s="27"/>
      <c r="E687" s="27"/>
      <c r="F687" s="27"/>
      <c r="G687" s="27"/>
      <c r="H687" s="27"/>
      <c r="I687" s="27"/>
      <c r="J687" s="34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spans="1:26" ht="13.5" customHeight="1" x14ac:dyDescent="0.2">
      <c r="A688" s="27"/>
      <c r="B688" s="27"/>
      <c r="C688" s="27"/>
      <c r="D688" s="27"/>
      <c r="E688" s="27"/>
      <c r="F688" s="27"/>
      <c r="G688" s="27"/>
      <c r="H688" s="27"/>
      <c r="I688" s="27"/>
      <c r="J688" s="34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spans="1:26" ht="13.5" customHeight="1" x14ac:dyDescent="0.2">
      <c r="A689" s="27"/>
      <c r="B689" s="27"/>
      <c r="C689" s="27"/>
      <c r="D689" s="27"/>
      <c r="E689" s="27"/>
      <c r="F689" s="27"/>
      <c r="G689" s="27"/>
      <c r="H689" s="27"/>
      <c r="I689" s="27"/>
      <c r="J689" s="34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spans="1:26" ht="13.5" customHeight="1" x14ac:dyDescent="0.2">
      <c r="A690" s="27"/>
      <c r="B690" s="27"/>
      <c r="C690" s="27"/>
      <c r="D690" s="27"/>
      <c r="E690" s="27"/>
      <c r="F690" s="27"/>
      <c r="G690" s="27"/>
      <c r="H690" s="27"/>
      <c r="I690" s="27"/>
      <c r="J690" s="34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spans="1:26" ht="13.5" customHeight="1" x14ac:dyDescent="0.2">
      <c r="A691" s="27"/>
      <c r="B691" s="27"/>
      <c r="C691" s="27"/>
      <c r="D691" s="27"/>
      <c r="E691" s="27"/>
      <c r="F691" s="27"/>
      <c r="G691" s="27"/>
      <c r="H691" s="27"/>
      <c r="I691" s="27"/>
      <c r="J691" s="34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spans="1:26" ht="13.5" customHeight="1" x14ac:dyDescent="0.2">
      <c r="A692" s="27"/>
      <c r="B692" s="27"/>
      <c r="C692" s="27"/>
      <c r="D692" s="27"/>
      <c r="E692" s="27"/>
      <c r="F692" s="27"/>
      <c r="G692" s="27"/>
      <c r="H692" s="27"/>
      <c r="I692" s="27"/>
      <c r="J692" s="34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spans="1:26" ht="13.5" customHeight="1" x14ac:dyDescent="0.2">
      <c r="A693" s="27"/>
      <c r="B693" s="27"/>
      <c r="C693" s="27"/>
      <c r="D693" s="27"/>
      <c r="E693" s="27"/>
      <c r="F693" s="27"/>
      <c r="G693" s="27"/>
      <c r="H693" s="27"/>
      <c r="I693" s="27"/>
      <c r="J693" s="34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spans="1:26" ht="13.5" customHeight="1" x14ac:dyDescent="0.2">
      <c r="A694" s="27"/>
      <c r="B694" s="27"/>
      <c r="C694" s="27"/>
      <c r="D694" s="27"/>
      <c r="E694" s="27"/>
      <c r="F694" s="27"/>
      <c r="G694" s="27"/>
      <c r="H694" s="27"/>
      <c r="I694" s="27"/>
      <c r="J694" s="34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spans="1:26" ht="13.5" customHeight="1" x14ac:dyDescent="0.2">
      <c r="A695" s="27"/>
      <c r="B695" s="27"/>
      <c r="C695" s="27"/>
      <c r="D695" s="27"/>
      <c r="E695" s="27"/>
      <c r="F695" s="27"/>
      <c r="G695" s="27"/>
      <c r="H695" s="27"/>
      <c r="I695" s="27"/>
      <c r="J695" s="34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spans="1:26" ht="13.5" customHeight="1" x14ac:dyDescent="0.2">
      <c r="A696" s="27"/>
      <c r="B696" s="27"/>
      <c r="C696" s="27"/>
      <c r="D696" s="27"/>
      <c r="E696" s="27"/>
      <c r="F696" s="27"/>
      <c r="G696" s="27"/>
      <c r="H696" s="27"/>
      <c r="I696" s="27"/>
      <c r="J696" s="34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spans="1:26" ht="13.5" customHeight="1" x14ac:dyDescent="0.2">
      <c r="A697" s="27"/>
      <c r="B697" s="27"/>
      <c r="C697" s="27"/>
      <c r="D697" s="27"/>
      <c r="E697" s="27"/>
      <c r="F697" s="27"/>
      <c r="G697" s="27"/>
      <c r="H697" s="27"/>
      <c r="I697" s="27"/>
      <c r="J697" s="34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spans="1:26" ht="13.5" customHeight="1" x14ac:dyDescent="0.2">
      <c r="A698" s="27"/>
      <c r="B698" s="27"/>
      <c r="C698" s="27"/>
      <c r="D698" s="27"/>
      <c r="E698" s="27"/>
      <c r="F698" s="27"/>
      <c r="G698" s="27"/>
      <c r="H698" s="27"/>
      <c r="I698" s="27"/>
      <c r="J698" s="34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spans="1:26" ht="13.5" customHeight="1" x14ac:dyDescent="0.2">
      <c r="A699" s="27"/>
      <c r="B699" s="27"/>
      <c r="C699" s="27"/>
      <c r="D699" s="27"/>
      <c r="E699" s="27"/>
      <c r="F699" s="27"/>
      <c r="G699" s="27"/>
      <c r="H699" s="27"/>
      <c r="I699" s="27"/>
      <c r="J699" s="34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spans="1:26" ht="13.5" customHeight="1" x14ac:dyDescent="0.2">
      <c r="A700" s="27"/>
      <c r="B700" s="27"/>
      <c r="C700" s="27"/>
      <c r="D700" s="27"/>
      <c r="E700" s="27"/>
      <c r="F700" s="27"/>
      <c r="G700" s="27"/>
      <c r="H700" s="27"/>
      <c r="I700" s="27"/>
      <c r="J700" s="34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spans="1:26" ht="13.5" customHeight="1" x14ac:dyDescent="0.2">
      <c r="A701" s="27"/>
      <c r="B701" s="27"/>
      <c r="C701" s="27"/>
      <c r="D701" s="27"/>
      <c r="E701" s="27"/>
      <c r="F701" s="27"/>
      <c r="G701" s="27"/>
      <c r="H701" s="27"/>
      <c r="I701" s="27"/>
      <c r="J701" s="34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spans="1:26" ht="13.5" customHeight="1" x14ac:dyDescent="0.2">
      <c r="A702" s="27"/>
      <c r="B702" s="27"/>
      <c r="C702" s="27"/>
      <c r="D702" s="27"/>
      <c r="E702" s="27"/>
      <c r="F702" s="27"/>
      <c r="G702" s="27"/>
      <c r="H702" s="27"/>
      <c r="I702" s="27"/>
      <c r="J702" s="34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spans="1:26" ht="13.5" customHeight="1" x14ac:dyDescent="0.2">
      <c r="A703" s="27"/>
      <c r="B703" s="27"/>
      <c r="C703" s="27"/>
      <c r="D703" s="27"/>
      <c r="E703" s="27"/>
      <c r="F703" s="27"/>
      <c r="G703" s="27"/>
      <c r="H703" s="27"/>
      <c r="I703" s="27"/>
      <c r="J703" s="34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spans="1:26" ht="13.5" customHeight="1" x14ac:dyDescent="0.2">
      <c r="A704" s="27"/>
      <c r="B704" s="27"/>
      <c r="C704" s="27"/>
      <c r="D704" s="27"/>
      <c r="E704" s="27"/>
      <c r="F704" s="27"/>
      <c r="G704" s="27"/>
      <c r="H704" s="27"/>
      <c r="I704" s="27"/>
      <c r="J704" s="34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spans="1:26" ht="13.5" customHeight="1" x14ac:dyDescent="0.2">
      <c r="A705" s="27"/>
      <c r="B705" s="27"/>
      <c r="C705" s="27"/>
      <c r="D705" s="27"/>
      <c r="E705" s="27"/>
      <c r="F705" s="27"/>
      <c r="G705" s="27"/>
      <c r="H705" s="27"/>
      <c r="I705" s="27"/>
      <c r="J705" s="34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spans="1:26" ht="13.5" customHeight="1" x14ac:dyDescent="0.2">
      <c r="A706" s="27"/>
      <c r="B706" s="27"/>
      <c r="C706" s="27"/>
      <c r="D706" s="27"/>
      <c r="E706" s="27"/>
      <c r="F706" s="27"/>
      <c r="G706" s="27"/>
      <c r="H706" s="27"/>
      <c r="I706" s="27"/>
      <c r="J706" s="34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spans="1:26" ht="13.5" customHeight="1" x14ac:dyDescent="0.2">
      <c r="A707" s="27"/>
      <c r="B707" s="27"/>
      <c r="C707" s="27"/>
      <c r="D707" s="27"/>
      <c r="E707" s="27"/>
      <c r="F707" s="27"/>
      <c r="G707" s="27"/>
      <c r="H707" s="27"/>
      <c r="I707" s="27"/>
      <c r="J707" s="34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spans="1:26" ht="13.5" customHeight="1" x14ac:dyDescent="0.2">
      <c r="A708" s="27"/>
      <c r="B708" s="27"/>
      <c r="C708" s="27"/>
      <c r="D708" s="27"/>
      <c r="E708" s="27"/>
      <c r="F708" s="27"/>
      <c r="G708" s="27"/>
      <c r="H708" s="27"/>
      <c r="I708" s="27"/>
      <c r="J708" s="34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spans="1:26" ht="13.5" customHeight="1" x14ac:dyDescent="0.2">
      <c r="A709" s="27"/>
      <c r="B709" s="27"/>
      <c r="C709" s="27"/>
      <c r="D709" s="27"/>
      <c r="E709" s="27"/>
      <c r="F709" s="27"/>
      <c r="G709" s="27"/>
      <c r="H709" s="27"/>
      <c r="I709" s="27"/>
      <c r="J709" s="34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spans="1:26" ht="13.5" customHeight="1" x14ac:dyDescent="0.2">
      <c r="A710" s="27"/>
      <c r="B710" s="27"/>
      <c r="C710" s="27"/>
      <c r="D710" s="27"/>
      <c r="E710" s="27"/>
      <c r="F710" s="27"/>
      <c r="G710" s="27"/>
      <c r="H710" s="27"/>
      <c r="I710" s="27"/>
      <c r="J710" s="34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spans="1:26" ht="13.5" customHeight="1" x14ac:dyDescent="0.2">
      <c r="A711" s="27"/>
      <c r="B711" s="27"/>
      <c r="C711" s="27"/>
      <c r="D711" s="27"/>
      <c r="E711" s="27"/>
      <c r="F711" s="27"/>
      <c r="G711" s="27"/>
      <c r="H711" s="27"/>
      <c r="I711" s="27"/>
      <c r="J711" s="34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spans="1:26" ht="13.5" customHeight="1" x14ac:dyDescent="0.2">
      <c r="A712" s="27"/>
      <c r="B712" s="27"/>
      <c r="C712" s="27"/>
      <c r="D712" s="27"/>
      <c r="E712" s="27"/>
      <c r="F712" s="27"/>
      <c r="G712" s="27"/>
      <c r="H712" s="27"/>
      <c r="I712" s="27"/>
      <c r="J712" s="34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spans="1:26" ht="13.5" customHeight="1" x14ac:dyDescent="0.2">
      <c r="A713" s="27"/>
      <c r="B713" s="27"/>
      <c r="C713" s="27"/>
      <c r="D713" s="27"/>
      <c r="E713" s="27"/>
      <c r="F713" s="27"/>
      <c r="G713" s="27"/>
      <c r="H713" s="27"/>
      <c r="I713" s="27"/>
      <c r="J713" s="34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spans="1:26" ht="13.5" customHeight="1" x14ac:dyDescent="0.2">
      <c r="A714" s="27"/>
      <c r="B714" s="27"/>
      <c r="C714" s="27"/>
      <c r="D714" s="27"/>
      <c r="E714" s="27"/>
      <c r="F714" s="27"/>
      <c r="G714" s="27"/>
      <c r="H714" s="27"/>
      <c r="I714" s="27"/>
      <c r="J714" s="34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spans="1:26" ht="13.5" customHeight="1" x14ac:dyDescent="0.2">
      <c r="A715" s="27"/>
      <c r="B715" s="27"/>
      <c r="C715" s="27"/>
      <c r="D715" s="27"/>
      <c r="E715" s="27"/>
      <c r="F715" s="27"/>
      <c r="G715" s="27"/>
      <c r="H715" s="27"/>
      <c r="I715" s="27"/>
      <c r="J715" s="34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spans="1:26" ht="13.5" customHeight="1" x14ac:dyDescent="0.2">
      <c r="A716" s="27"/>
      <c r="B716" s="27"/>
      <c r="C716" s="27"/>
      <c r="D716" s="27"/>
      <c r="E716" s="27"/>
      <c r="F716" s="27"/>
      <c r="G716" s="27"/>
      <c r="H716" s="27"/>
      <c r="I716" s="27"/>
      <c r="J716" s="34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spans="1:26" ht="13.5" customHeight="1" x14ac:dyDescent="0.2">
      <c r="A717" s="27"/>
      <c r="B717" s="27"/>
      <c r="C717" s="27"/>
      <c r="D717" s="27"/>
      <c r="E717" s="27"/>
      <c r="F717" s="27"/>
      <c r="G717" s="27"/>
      <c r="H717" s="27"/>
      <c r="I717" s="27"/>
      <c r="J717" s="34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spans="1:26" ht="13.5" customHeight="1" x14ac:dyDescent="0.2">
      <c r="A718" s="27"/>
      <c r="B718" s="27"/>
      <c r="C718" s="27"/>
      <c r="D718" s="27"/>
      <c r="E718" s="27"/>
      <c r="F718" s="27"/>
      <c r="G718" s="27"/>
      <c r="H718" s="27"/>
      <c r="I718" s="27"/>
      <c r="J718" s="34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spans="1:26" ht="13.5" customHeight="1" x14ac:dyDescent="0.2">
      <c r="A719" s="27"/>
      <c r="B719" s="27"/>
      <c r="C719" s="27"/>
      <c r="D719" s="27"/>
      <c r="E719" s="27"/>
      <c r="F719" s="27"/>
      <c r="G719" s="27"/>
      <c r="H719" s="27"/>
      <c r="I719" s="27"/>
      <c r="J719" s="34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spans="1:26" ht="13.5" customHeight="1" x14ac:dyDescent="0.2">
      <c r="A720" s="27"/>
      <c r="B720" s="27"/>
      <c r="C720" s="27"/>
      <c r="D720" s="27"/>
      <c r="E720" s="27"/>
      <c r="F720" s="27"/>
      <c r="G720" s="27"/>
      <c r="H720" s="27"/>
      <c r="I720" s="27"/>
      <c r="J720" s="34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spans="1:26" ht="13.5" customHeight="1" x14ac:dyDescent="0.2">
      <c r="A721" s="27"/>
      <c r="B721" s="27"/>
      <c r="C721" s="27"/>
      <c r="D721" s="27"/>
      <c r="E721" s="27"/>
      <c r="F721" s="27"/>
      <c r="G721" s="27"/>
      <c r="H721" s="27"/>
      <c r="I721" s="27"/>
      <c r="J721" s="34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spans="1:26" ht="13.5" customHeight="1" x14ac:dyDescent="0.2">
      <c r="A722" s="27"/>
      <c r="B722" s="27"/>
      <c r="C722" s="27"/>
      <c r="D722" s="27"/>
      <c r="E722" s="27"/>
      <c r="F722" s="27"/>
      <c r="G722" s="27"/>
      <c r="H722" s="27"/>
      <c r="I722" s="27"/>
      <c r="J722" s="34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spans="1:26" ht="13.5" customHeight="1" x14ac:dyDescent="0.2">
      <c r="A723" s="27"/>
      <c r="B723" s="27"/>
      <c r="C723" s="27"/>
      <c r="D723" s="27"/>
      <c r="E723" s="27"/>
      <c r="F723" s="27"/>
      <c r="G723" s="27"/>
      <c r="H723" s="27"/>
      <c r="I723" s="27"/>
      <c r="J723" s="34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spans="1:26" ht="13.5" customHeight="1" x14ac:dyDescent="0.2">
      <c r="A724" s="27"/>
      <c r="B724" s="27"/>
      <c r="C724" s="27"/>
      <c r="D724" s="27"/>
      <c r="E724" s="27"/>
      <c r="F724" s="27"/>
      <c r="G724" s="27"/>
      <c r="H724" s="27"/>
      <c r="I724" s="27"/>
      <c r="J724" s="34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spans="1:26" ht="13.5" customHeight="1" x14ac:dyDescent="0.2">
      <c r="A725" s="27"/>
      <c r="B725" s="27"/>
      <c r="C725" s="27"/>
      <c r="D725" s="27"/>
      <c r="E725" s="27"/>
      <c r="F725" s="27"/>
      <c r="G725" s="27"/>
      <c r="H725" s="27"/>
      <c r="I725" s="27"/>
      <c r="J725" s="34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spans="1:26" ht="13.5" customHeight="1" x14ac:dyDescent="0.2">
      <c r="A726" s="27"/>
      <c r="B726" s="27"/>
      <c r="C726" s="27"/>
      <c r="D726" s="27"/>
      <c r="E726" s="27"/>
      <c r="F726" s="27"/>
      <c r="G726" s="27"/>
      <c r="H726" s="27"/>
      <c r="I726" s="27"/>
      <c r="J726" s="34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spans="1:26" ht="13.5" customHeight="1" x14ac:dyDescent="0.2">
      <c r="A727" s="27"/>
      <c r="B727" s="27"/>
      <c r="C727" s="27"/>
      <c r="D727" s="27"/>
      <c r="E727" s="27"/>
      <c r="F727" s="27"/>
      <c r="G727" s="27"/>
      <c r="H727" s="27"/>
      <c r="I727" s="27"/>
      <c r="J727" s="34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spans="1:26" ht="13.5" customHeight="1" x14ac:dyDescent="0.2">
      <c r="A728" s="27"/>
      <c r="B728" s="27"/>
      <c r="C728" s="27"/>
      <c r="D728" s="27"/>
      <c r="E728" s="27"/>
      <c r="F728" s="27"/>
      <c r="G728" s="27"/>
      <c r="H728" s="27"/>
      <c r="I728" s="27"/>
      <c r="J728" s="34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spans="1:26" ht="13.5" customHeight="1" x14ac:dyDescent="0.2">
      <c r="A729" s="27"/>
      <c r="B729" s="27"/>
      <c r="C729" s="27"/>
      <c r="D729" s="27"/>
      <c r="E729" s="27"/>
      <c r="F729" s="27"/>
      <c r="G729" s="27"/>
      <c r="H729" s="27"/>
      <c r="I729" s="27"/>
      <c r="J729" s="34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spans="1:26" ht="13.5" customHeight="1" x14ac:dyDescent="0.2">
      <c r="A730" s="27"/>
      <c r="B730" s="27"/>
      <c r="C730" s="27"/>
      <c r="D730" s="27"/>
      <c r="E730" s="27"/>
      <c r="F730" s="27"/>
      <c r="G730" s="27"/>
      <c r="H730" s="27"/>
      <c r="I730" s="27"/>
      <c r="J730" s="34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spans="1:26" ht="13.5" customHeight="1" x14ac:dyDescent="0.2">
      <c r="A731" s="27"/>
      <c r="B731" s="27"/>
      <c r="C731" s="27"/>
      <c r="D731" s="27"/>
      <c r="E731" s="27"/>
      <c r="F731" s="27"/>
      <c r="G731" s="27"/>
      <c r="H731" s="27"/>
      <c r="I731" s="27"/>
      <c r="J731" s="34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spans="1:26" ht="13.5" customHeight="1" x14ac:dyDescent="0.2">
      <c r="A732" s="27"/>
      <c r="B732" s="27"/>
      <c r="C732" s="27"/>
      <c r="D732" s="27"/>
      <c r="E732" s="27"/>
      <c r="F732" s="27"/>
      <c r="G732" s="27"/>
      <c r="H732" s="27"/>
      <c r="I732" s="27"/>
      <c r="J732" s="34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spans="1:26" ht="13.5" customHeight="1" x14ac:dyDescent="0.2">
      <c r="A733" s="27"/>
      <c r="B733" s="27"/>
      <c r="C733" s="27"/>
      <c r="D733" s="27"/>
      <c r="E733" s="27"/>
      <c r="F733" s="27"/>
      <c r="G733" s="27"/>
      <c r="H733" s="27"/>
      <c r="I733" s="27"/>
      <c r="J733" s="34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spans="1:26" ht="13.5" customHeight="1" x14ac:dyDescent="0.2">
      <c r="A734" s="27"/>
      <c r="B734" s="27"/>
      <c r="C734" s="27"/>
      <c r="D734" s="27"/>
      <c r="E734" s="27"/>
      <c r="F734" s="27"/>
      <c r="G734" s="27"/>
      <c r="H734" s="27"/>
      <c r="I734" s="27"/>
      <c r="J734" s="34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spans="1:26" ht="13.5" customHeight="1" x14ac:dyDescent="0.2">
      <c r="A735" s="27"/>
      <c r="B735" s="27"/>
      <c r="C735" s="27"/>
      <c r="D735" s="27"/>
      <c r="E735" s="27"/>
      <c r="F735" s="27"/>
      <c r="G735" s="27"/>
      <c r="H735" s="27"/>
      <c r="I735" s="27"/>
      <c r="J735" s="34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spans="1:26" ht="13.5" customHeight="1" x14ac:dyDescent="0.2">
      <c r="A736" s="27"/>
      <c r="B736" s="27"/>
      <c r="C736" s="27"/>
      <c r="D736" s="27"/>
      <c r="E736" s="27"/>
      <c r="F736" s="27"/>
      <c r="G736" s="27"/>
      <c r="H736" s="27"/>
      <c r="I736" s="27"/>
      <c r="J736" s="34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spans="1:26" ht="13.5" customHeight="1" x14ac:dyDescent="0.2">
      <c r="A737" s="27"/>
      <c r="B737" s="27"/>
      <c r="C737" s="27"/>
      <c r="D737" s="27"/>
      <c r="E737" s="27"/>
      <c r="F737" s="27"/>
      <c r="G737" s="27"/>
      <c r="H737" s="27"/>
      <c r="I737" s="27"/>
      <c r="J737" s="34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spans="1:26" ht="13.5" customHeight="1" x14ac:dyDescent="0.2">
      <c r="A738" s="27"/>
      <c r="B738" s="27"/>
      <c r="C738" s="27"/>
      <c r="D738" s="27"/>
      <c r="E738" s="27"/>
      <c r="F738" s="27"/>
      <c r="G738" s="27"/>
      <c r="H738" s="27"/>
      <c r="I738" s="27"/>
      <c r="J738" s="34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spans="1:26" ht="13.5" customHeight="1" x14ac:dyDescent="0.2">
      <c r="A739" s="27"/>
      <c r="B739" s="27"/>
      <c r="C739" s="27"/>
      <c r="D739" s="27"/>
      <c r="E739" s="27"/>
      <c r="F739" s="27"/>
      <c r="G739" s="27"/>
      <c r="H739" s="27"/>
      <c r="I739" s="27"/>
      <c r="J739" s="34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spans="1:26" ht="13.5" customHeight="1" x14ac:dyDescent="0.2">
      <c r="A740" s="27"/>
      <c r="B740" s="27"/>
      <c r="C740" s="27"/>
      <c r="D740" s="27"/>
      <c r="E740" s="27"/>
      <c r="F740" s="27"/>
      <c r="G740" s="27"/>
      <c r="H740" s="27"/>
      <c r="I740" s="27"/>
      <c r="J740" s="34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spans="1:26" ht="13.5" customHeight="1" x14ac:dyDescent="0.2">
      <c r="A741" s="27"/>
      <c r="B741" s="27"/>
      <c r="C741" s="27"/>
      <c r="D741" s="27"/>
      <c r="E741" s="27"/>
      <c r="F741" s="27"/>
      <c r="G741" s="27"/>
      <c r="H741" s="27"/>
      <c r="I741" s="27"/>
      <c r="J741" s="34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spans="1:26" ht="13.5" customHeight="1" x14ac:dyDescent="0.2">
      <c r="A742" s="27"/>
      <c r="B742" s="27"/>
      <c r="C742" s="27"/>
      <c r="D742" s="27"/>
      <c r="E742" s="27"/>
      <c r="F742" s="27"/>
      <c r="G742" s="27"/>
      <c r="H742" s="27"/>
      <c r="I742" s="27"/>
      <c r="J742" s="34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spans="1:26" ht="13.5" customHeight="1" x14ac:dyDescent="0.2">
      <c r="A743" s="27"/>
      <c r="B743" s="27"/>
      <c r="C743" s="27"/>
      <c r="D743" s="27"/>
      <c r="E743" s="27"/>
      <c r="F743" s="27"/>
      <c r="G743" s="27"/>
      <c r="H743" s="27"/>
      <c r="I743" s="27"/>
      <c r="J743" s="34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spans="1:26" ht="13.5" customHeight="1" x14ac:dyDescent="0.2">
      <c r="A744" s="27"/>
      <c r="B744" s="27"/>
      <c r="C744" s="27"/>
      <c r="D744" s="27"/>
      <c r="E744" s="27"/>
      <c r="F744" s="27"/>
      <c r="G744" s="27"/>
      <c r="H744" s="27"/>
      <c r="I744" s="27"/>
      <c r="J744" s="34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spans="1:26" ht="13.5" customHeight="1" x14ac:dyDescent="0.2">
      <c r="A745" s="27"/>
      <c r="B745" s="27"/>
      <c r="C745" s="27"/>
      <c r="D745" s="27"/>
      <c r="E745" s="27"/>
      <c r="F745" s="27"/>
      <c r="G745" s="27"/>
      <c r="H745" s="27"/>
      <c r="I745" s="27"/>
      <c r="J745" s="34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spans="1:26" ht="13.5" customHeight="1" x14ac:dyDescent="0.2">
      <c r="A746" s="27"/>
      <c r="B746" s="27"/>
      <c r="C746" s="27"/>
      <c r="D746" s="27"/>
      <c r="E746" s="27"/>
      <c r="F746" s="27"/>
      <c r="G746" s="27"/>
      <c r="H746" s="27"/>
      <c r="I746" s="27"/>
      <c r="J746" s="34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spans="1:26" ht="13.5" customHeight="1" x14ac:dyDescent="0.2">
      <c r="A747" s="27"/>
      <c r="B747" s="27"/>
      <c r="C747" s="27"/>
      <c r="D747" s="27"/>
      <c r="E747" s="27"/>
      <c r="F747" s="27"/>
      <c r="G747" s="27"/>
      <c r="H747" s="27"/>
      <c r="I747" s="27"/>
      <c r="J747" s="34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spans="1:26" ht="13.5" customHeight="1" x14ac:dyDescent="0.2">
      <c r="A748" s="27"/>
      <c r="B748" s="27"/>
      <c r="C748" s="27"/>
      <c r="D748" s="27"/>
      <c r="E748" s="27"/>
      <c r="F748" s="27"/>
      <c r="G748" s="27"/>
      <c r="H748" s="27"/>
      <c r="I748" s="27"/>
      <c r="J748" s="34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spans="1:26" ht="13.5" customHeight="1" x14ac:dyDescent="0.2">
      <c r="A749" s="27"/>
      <c r="B749" s="27"/>
      <c r="C749" s="27"/>
      <c r="D749" s="27"/>
      <c r="E749" s="27"/>
      <c r="F749" s="27"/>
      <c r="G749" s="27"/>
      <c r="H749" s="27"/>
      <c r="I749" s="27"/>
      <c r="J749" s="34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spans="1:26" ht="13.5" customHeight="1" x14ac:dyDescent="0.2">
      <c r="A750" s="27"/>
      <c r="B750" s="27"/>
      <c r="C750" s="27"/>
      <c r="D750" s="27"/>
      <c r="E750" s="27"/>
      <c r="F750" s="27"/>
      <c r="G750" s="27"/>
      <c r="H750" s="27"/>
      <c r="I750" s="27"/>
      <c r="J750" s="34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spans="1:26" ht="13.5" customHeight="1" x14ac:dyDescent="0.2">
      <c r="A751" s="27"/>
      <c r="B751" s="27"/>
      <c r="C751" s="27"/>
      <c r="D751" s="27"/>
      <c r="E751" s="27"/>
      <c r="F751" s="27"/>
      <c r="G751" s="27"/>
      <c r="H751" s="27"/>
      <c r="I751" s="27"/>
      <c r="J751" s="34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spans="1:26" ht="13.5" customHeight="1" x14ac:dyDescent="0.2">
      <c r="A752" s="27"/>
      <c r="B752" s="27"/>
      <c r="C752" s="27"/>
      <c r="D752" s="27"/>
      <c r="E752" s="27"/>
      <c r="F752" s="27"/>
      <c r="G752" s="27"/>
      <c r="H752" s="27"/>
      <c r="I752" s="27"/>
      <c r="J752" s="34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spans="1:26" ht="13.5" customHeight="1" x14ac:dyDescent="0.2">
      <c r="A753" s="27"/>
      <c r="B753" s="27"/>
      <c r="C753" s="27"/>
      <c r="D753" s="27"/>
      <c r="E753" s="27"/>
      <c r="F753" s="27"/>
      <c r="G753" s="27"/>
      <c r="H753" s="27"/>
      <c r="I753" s="27"/>
      <c r="J753" s="34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spans="1:26" ht="13.5" customHeight="1" x14ac:dyDescent="0.2">
      <c r="A754" s="27"/>
      <c r="B754" s="27"/>
      <c r="C754" s="27"/>
      <c r="D754" s="27"/>
      <c r="E754" s="27"/>
      <c r="F754" s="27"/>
      <c r="G754" s="27"/>
      <c r="H754" s="27"/>
      <c r="I754" s="27"/>
      <c r="J754" s="34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spans="1:26" ht="13.5" customHeight="1" x14ac:dyDescent="0.2">
      <c r="A755" s="27"/>
      <c r="B755" s="27"/>
      <c r="C755" s="27"/>
      <c r="D755" s="27"/>
      <c r="E755" s="27"/>
      <c r="F755" s="27"/>
      <c r="G755" s="27"/>
      <c r="H755" s="27"/>
      <c r="I755" s="27"/>
      <c r="J755" s="34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spans="1:26" ht="13.5" customHeight="1" x14ac:dyDescent="0.2">
      <c r="A756" s="27"/>
      <c r="B756" s="27"/>
      <c r="C756" s="27"/>
      <c r="D756" s="27"/>
      <c r="E756" s="27"/>
      <c r="F756" s="27"/>
      <c r="G756" s="27"/>
      <c r="H756" s="27"/>
      <c r="I756" s="27"/>
      <c r="J756" s="34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spans="1:26" ht="13.5" customHeight="1" x14ac:dyDescent="0.2">
      <c r="A757" s="27"/>
      <c r="B757" s="27"/>
      <c r="C757" s="27"/>
      <c r="D757" s="27"/>
      <c r="E757" s="27"/>
      <c r="F757" s="27"/>
      <c r="G757" s="27"/>
      <c r="H757" s="27"/>
      <c r="I757" s="27"/>
      <c r="J757" s="34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spans="1:26" ht="13.5" customHeight="1" x14ac:dyDescent="0.2">
      <c r="A758" s="27"/>
      <c r="B758" s="27"/>
      <c r="C758" s="27"/>
      <c r="D758" s="27"/>
      <c r="E758" s="27"/>
      <c r="F758" s="27"/>
      <c r="G758" s="27"/>
      <c r="H758" s="27"/>
      <c r="I758" s="27"/>
      <c r="J758" s="34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spans="1:26" ht="13.5" customHeight="1" x14ac:dyDescent="0.2">
      <c r="A759" s="27"/>
      <c r="B759" s="27"/>
      <c r="C759" s="27"/>
      <c r="D759" s="27"/>
      <c r="E759" s="27"/>
      <c r="F759" s="27"/>
      <c r="G759" s="27"/>
      <c r="H759" s="27"/>
      <c r="I759" s="27"/>
      <c r="J759" s="34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spans="1:26" ht="13.5" customHeight="1" x14ac:dyDescent="0.2">
      <c r="A760" s="27"/>
      <c r="B760" s="27"/>
      <c r="C760" s="27"/>
      <c r="D760" s="27"/>
      <c r="E760" s="27"/>
      <c r="F760" s="27"/>
      <c r="G760" s="27"/>
      <c r="H760" s="27"/>
      <c r="I760" s="27"/>
      <c r="J760" s="34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spans="1:26" ht="13.5" customHeight="1" x14ac:dyDescent="0.2">
      <c r="A761" s="27"/>
      <c r="B761" s="27"/>
      <c r="C761" s="27"/>
      <c r="D761" s="27"/>
      <c r="E761" s="27"/>
      <c r="F761" s="27"/>
      <c r="G761" s="27"/>
      <c r="H761" s="27"/>
      <c r="I761" s="27"/>
      <c r="J761" s="34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spans="1:26" ht="13.5" customHeight="1" x14ac:dyDescent="0.2">
      <c r="A762" s="27"/>
      <c r="B762" s="27"/>
      <c r="C762" s="27"/>
      <c r="D762" s="27"/>
      <c r="E762" s="27"/>
      <c r="F762" s="27"/>
      <c r="G762" s="27"/>
      <c r="H762" s="27"/>
      <c r="I762" s="27"/>
      <c r="J762" s="34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spans="1:26" ht="13.5" customHeight="1" x14ac:dyDescent="0.2">
      <c r="A763" s="27"/>
      <c r="B763" s="27"/>
      <c r="C763" s="27"/>
      <c r="D763" s="27"/>
      <c r="E763" s="27"/>
      <c r="F763" s="27"/>
      <c r="G763" s="27"/>
      <c r="H763" s="27"/>
      <c r="I763" s="27"/>
      <c r="J763" s="34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spans="1:26" ht="13.5" customHeight="1" x14ac:dyDescent="0.2">
      <c r="A764" s="27"/>
      <c r="B764" s="27"/>
      <c r="C764" s="27"/>
      <c r="D764" s="27"/>
      <c r="E764" s="27"/>
      <c r="F764" s="27"/>
      <c r="G764" s="27"/>
      <c r="H764" s="27"/>
      <c r="I764" s="27"/>
      <c r="J764" s="34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spans="1:26" ht="13.5" customHeight="1" x14ac:dyDescent="0.2">
      <c r="A765" s="27"/>
      <c r="B765" s="27"/>
      <c r="C765" s="27"/>
      <c r="D765" s="27"/>
      <c r="E765" s="27"/>
      <c r="F765" s="27"/>
      <c r="G765" s="27"/>
      <c r="H765" s="27"/>
      <c r="I765" s="27"/>
      <c r="J765" s="34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spans="1:26" ht="13.5" customHeight="1" x14ac:dyDescent="0.2">
      <c r="A766" s="27"/>
      <c r="B766" s="27"/>
      <c r="C766" s="27"/>
      <c r="D766" s="27"/>
      <c r="E766" s="27"/>
      <c r="F766" s="27"/>
      <c r="G766" s="27"/>
      <c r="H766" s="27"/>
      <c r="I766" s="27"/>
      <c r="J766" s="34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spans="1:26" ht="13.5" customHeight="1" x14ac:dyDescent="0.2">
      <c r="A767" s="27"/>
      <c r="B767" s="27"/>
      <c r="C767" s="27"/>
      <c r="D767" s="27"/>
      <c r="E767" s="27"/>
      <c r="F767" s="27"/>
      <c r="G767" s="27"/>
      <c r="H767" s="27"/>
      <c r="I767" s="27"/>
      <c r="J767" s="34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spans="1:26" ht="13.5" customHeight="1" x14ac:dyDescent="0.2">
      <c r="A768" s="27"/>
      <c r="B768" s="27"/>
      <c r="C768" s="27"/>
      <c r="D768" s="27"/>
      <c r="E768" s="27"/>
      <c r="F768" s="27"/>
      <c r="G768" s="27"/>
      <c r="H768" s="27"/>
      <c r="I768" s="27"/>
      <c r="J768" s="34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spans="1:26" ht="13.5" customHeight="1" x14ac:dyDescent="0.2">
      <c r="A769" s="27"/>
      <c r="B769" s="27"/>
      <c r="C769" s="27"/>
      <c r="D769" s="27"/>
      <c r="E769" s="27"/>
      <c r="F769" s="27"/>
      <c r="G769" s="27"/>
      <c r="H769" s="27"/>
      <c r="I769" s="27"/>
      <c r="J769" s="34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spans="1:26" ht="13.5" customHeight="1" x14ac:dyDescent="0.2">
      <c r="A770" s="27"/>
      <c r="B770" s="27"/>
      <c r="C770" s="27"/>
      <c r="D770" s="27"/>
      <c r="E770" s="27"/>
      <c r="F770" s="27"/>
      <c r="G770" s="27"/>
      <c r="H770" s="27"/>
      <c r="I770" s="27"/>
      <c r="J770" s="34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spans="1:26" ht="13.5" customHeight="1" x14ac:dyDescent="0.2">
      <c r="A771" s="27"/>
      <c r="B771" s="27"/>
      <c r="C771" s="27"/>
      <c r="D771" s="27"/>
      <c r="E771" s="27"/>
      <c r="F771" s="27"/>
      <c r="G771" s="27"/>
      <c r="H771" s="27"/>
      <c r="I771" s="27"/>
      <c r="J771" s="34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spans="1:26" ht="13.5" customHeight="1" x14ac:dyDescent="0.2">
      <c r="A772" s="27"/>
      <c r="B772" s="27"/>
      <c r="C772" s="27"/>
      <c r="D772" s="27"/>
      <c r="E772" s="27"/>
      <c r="F772" s="27"/>
      <c r="G772" s="27"/>
      <c r="H772" s="27"/>
      <c r="I772" s="27"/>
      <c r="J772" s="34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spans="1:26" ht="13.5" customHeight="1" x14ac:dyDescent="0.2">
      <c r="A773" s="27"/>
      <c r="B773" s="27"/>
      <c r="C773" s="27"/>
      <c r="D773" s="27"/>
      <c r="E773" s="27"/>
      <c r="F773" s="27"/>
      <c r="G773" s="27"/>
      <c r="H773" s="27"/>
      <c r="I773" s="27"/>
      <c r="J773" s="34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spans="1:26" ht="13.5" customHeight="1" x14ac:dyDescent="0.2">
      <c r="A774" s="27"/>
      <c r="B774" s="27"/>
      <c r="C774" s="27"/>
      <c r="D774" s="27"/>
      <c r="E774" s="27"/>
      <c r="F774" s="27"/>
      <c r="G774" s="27"/>
      <c r="H774" s="27"/>
      <c r="I774" s="27"/>
      <c r="J774" s="34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spans="1:26" ht="13.5" customHeight="1" x14ac:dyDescent="0.2">
      <c r="A775" s="27"/>
      <c r="B775" s="27"/>
      <c r="C775" s="27"/>
      <c r="D775" s="27"/>
      <c r="E775" s="27"/>
      <c r="F775" s="27"/>
      <c r="G775" s="27"/>
      <c r="H775" s="27"/>
      <c r="I775" s="27"/>
      <c r="J775" s="34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spans="1:26" ht="13.5" customHeight="1" x14ac:dyDescent="0.2">
      <c r="A776" s="27"/>
      <c r="B776" s="27"/>
      <c r="C776" s="27"/>
      <c r="D776" s="27"/>
      <c r="E776" s="27"/>
      <c r="F776" s="27"/>
      <c r="G776" s="27"/>
      <c r="H776" s="27"/>
      <c r="I776" s="27"/>
      <c r="J776" s="34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spans="1:26" ht="13.5" customHeight="1" x14ac:dyDescent="0.2">
      <c r="A777" s="27"/>
      <c r="B777" s="27"/>
      <c r="C777" s="27"/>
      <c r="D777" s="27"/>
      <c r="E777" s="27"/>
      <c r="F777" s="27"/>
      <c r="G777" s="27"/>
      <c r="H777" s="27"/>
      <c r="I777" s="27"/>
      <c r="J777" s="34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spans="1:26" ht="13.5" customHeight="1" x14ac:dyDescent="0.2">
      <c r="A778" s="27"/>
      <c r="B778" s="27"/>
      <c r="C778" s="27"/>
      <c r="D778" s="27"/>
      <c r="E778" s="27"/>
      <c r="F778" s="27"/>
      <c r="G778" s="27"/>
      <c r="H778" s="27"/>
      <c r="I778" s="27"/>
      <c r="J778" s="34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spans="1:26" ht="13.5" customHeight="1" x14ac:dyDescent="0.2">
      <c r="A779" s="27"/>
      <c r="B779" s="27"/>
      <c r="C779" s="27"/>
      <c r="D779" s="27"/>
      <c r="E779" s="27"/>
      <c r="F779" s="27"/>
      <c r="G779" s="27"/>
      <c r="H779" s="27"/>
      <c r="I779" s="27"/>
      <c r="J779" s="34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spans="1:26" ht="13.5" customHeight="1" x14ac:dyDescent="0.2">
      <c r="A780" s="27"/>
      <c r="B780" s="27"/>
      <c r="C780" s="27"/>
      <c r="D780" s="27"/>
      <c r="E780" s="27"/>
      <c r="F780" s="27"/>
      <c r="G780" s="27"/>
      <c r="H780" s="27"/>
      <c r="I780" s="27"/>
      <c r="J780" s="34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spans="1:26" ht="13.5" customHeight="1" x14ac:dyDescent="0.2">
      <c r="A781" s="27"/>
      <c r="B781" s="27"/>
      <c r="C781" s="27"/>
      <c r="D781" s="27"/>
      <c r="E781" s="27"/>
      <c r="F781" s="27"/>
      <c r="G781" s="27"/>
      <c r="H781" s="27"/>
      <c r="I781" s="27"/>
      <c r="J781" s="34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spans="1:26" ht="13.5" customHeight="1" x14ac:dyDescent="0.2">
      <c r="A782" s="27"/>
      <c r="B782" s="27"/>
      <c r="C782" s="27"/>
      <c r="D782" s="27"/>
      <c r="E782" s="27"/>
      <c r="F782" s="27"/>
      <c r="G782" s="27"/>
      <c r="H782" s="27"/>
      <c r="I782" s="27"/>
      <c r="J782" s="34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spans="1:26" ht="13.5" customHeight="1" x14ac:dyDescent="0.2">
      <c r="A783" s="27"/>
      <c r="B783" s="27"/>
      <c r="C783" s="27"/>
      <c r="D783" s="27"/>
      <c r="E783" s="27"/>
      <c r="F783" s="27"/>
      <c r="G783" s="27"/>
      <c r="H783" s="27"/>
      <c r="I783" s="27"/>
      <c r="J783" s="34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spans="1:26" ht="13.5" customHeight="1" x14ac:dyDescent="0.2">
      <c r="A784" s="27"/>
      <c r="B784" s="27"/>
      <c r="C784" s="27"/>
      <c r="D784" s="27"/>
      <c r="E784" s="27"/>
      <c r="F784" s="27"/>
      <c r="G784" s="27"/>
      <c r="H784" s="27"/>
      <c r="I784" s="27"/>
      <c r="J784" s="34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spans="1:26" ht="13.5" customHeight="1" x14ac:dyDescent="0.2">
      <c r="A785" s="27"/>
      <c r="B785" s="27"/>
      <c r="C785" s="27"/>
      <c r="D785" s="27"/>
      <c r="E785" s="27"/>
      <c r="F785" s="27"/>
      <c r="G785" s="27"/>
      <c r="H785" s="27"/>
      <c r="I785" s="27"/>
      <c r="J785" s="34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spans="1:26" ht="13.5" customHeight="1" x14ac:dyDescent="0.2">
      <c r="A786" s="27"/>
      <c r="B786" s="27"/>
      <c r="C786" s="27"/>
      <c r="D786" s="27"/>
      <c r="E786" s="27"/>
      <c r="F786" s="27"/>
      <c r="G786" s="27"/>
      <c r="H786" s="27"/>
      <c r="I786" s="27"/>
      <c r="J786" s="34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spans="1:26" ht="13.5" customHeight="1" x14ac:dyDescent="0.2">
      <c r="A787" s="27"/>
      <c r="B787" s="27"/>
      <c r="C787" s="27"/>
      <c r="D787" s="27"/>
      <c r="E787" s="27"/>
      <c r="F787" s="27"/>
      <c r="G787" s="27"/>
      <c r="H787" s="27"/>
      <c r="I787" s="27"/>
      <c r="J787" s="34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spans="1:26" ht="13.5" customHeight="1" x14ac:dyDescent="0.2">
      <c r="A788" s="27"/>
      <c r="B788" s="27"/>
      <c r="C788" s="27"/>
      <c r="D788" s="27"/>
      <c r="E788" s="27"/>
      <c r="F788" s="27"/>
      <c r="G788" s="27"/>
      <c r="H788" s="27"/>
      <c r="I788" s="27"/>
      <c r="J788" s="34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spans="1:26" ht="13.5" customHeight="1" x14ac:dyDescent="0.2">
      <c r="A789" s="27"/>
      <c r="B789" s="27"/>
      <c r="C789" s="27"/>
      <c r="D789" s="27"/>
      <c r="E789" s="27"/>
      <c r="F789" s="27"/>
      <c r="G789" s="27"/>
      <c r="H789" s="27"/>
      <c r="I789" s="27"/>
      <c r="J789" s="34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spans="1:26" ht="13.5" customHeight="1" x14ac:dyDescent="0.2">
      <c r="A790" s="27"/>
      <c r="B790" s="27"/>
      <c r="C790" s="27"/>
      <c r="D790" s="27"/>
      <c r="E790" s="27"/>
      <c r="F790" s="27"/>
      <c r="G790" s="27"/>
      <c r="H790" s="27"/>
      <c r="I790" s="27"/>
      <c r="J790" s="34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spans="1:26" ht="13.5" customHeight="1" x14ac:dyDescent="0.2">
      <c r="A791" s="27"/>
      <c r="B791" s="27"/>
      <c r="C791" s="27"/>
      <c r="D791" s="27"/>
      <c r="E791" s="27"/>
      <c r="F791" s="27"/>
      <c r="G791" s="27"/>
      <c r="H791" s="27"/>
      <c r="I791" s="27"/>
      <c r="J791" s="34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spans="1:26" ht="13.5" customHeight="1" x14ac:dyDescent="0.2">
      <c r="A792" s="27"/>
      <c r="B792" s="27"/>
      <c r="C792" s="27"/>
      <c r="D792" s="27"/>
      <c r="E792" s="27"/>
      <c r="F792" s="27"/>
      <c r="G792" s="27"/>
      <c r="H792" s="27"/>
      <c r="I792" s="27"/>
      <c r="J792" s="34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spans="1:26" ht="13.5" customHeight="1" x14ac:dyDescent="0.2">
      <c r="A793" s="27"/>
      <c r="B793" s="27"/>
      <c r="C793" s="27"/>
      <c r="D793" s="27"/>
      <c r="E793" s="27"/>
      <c r="F793" s="27"/>
      <c r="G793" s="27"/>
      <c r="H793" s="27"/>
      <c r="I793" s="27"/>
      <c r="J793" s="34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spans="1:26" ht="13.5" customHeight="1" x14ac:dyDescent="0.2">
      <c r="A794" s="27"/>
      <c r="B794" s="27"/>
      <c r="C794" s="27"/>
      <c r="D794" s="27"/>
      <c r="E794" s="27"/>
      <c r="F794" s="27"/>
      <c r="G794" s="27"/>
      <c r="H794" s="27"/>
      <c r="I794" s="27"/>
      <c r="J794" s="34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spans="1:26" ht="13.5" customHeight="1" x14ac:dyDescent="0.2">
      <c r="A795" s="27"/>
      <c r="B795" s="27"/>
      <c r="C795" s="27"/>
      <c r="D795" s="27"/>
      <c r="E795" s="27"/>
      <c r="F795" s="27"/>
      <c r="G795" s="27"/>
      <c r="H795" s="27"/>
      <c r="I795" s="27"/>
      <c r="J795" s="34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spans="1:26" ht="13.5" customHeight="1" x14ac:dyDescent="0.2">
      <c r="A796" s="27"/>
      <c r="B796" s="27"/>
      <c r="C796" s="27"/>
      <c r="D796" s="27"/>
      <c r="E796" s="27"/>
      <c r="F796" s="27"/>
      <c r="G796" s="27"/>
      <c r="H796" s="27"/>
      <c r="I796" s="27"/>
      <c r="J796" s="34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spans="1:26" ht="13.5" customHeight="1" x14ac:dyDescent="0.2">
      <c r="A797" s="27"/>
      <c r="B797" s="27"/>
      <c r="C797" s="27"/>
      <c r="D797" s="27"/>
      <c r="E797" s="27"/>
      <c r="F797" s="27"/>
      <c r="G797" s="27"/>
      <c r="H797" s="27"/>
      <c r="I797" s="27"/>
      <c r="J797" s="34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spans="1:26" ht="13.5" customHeight="1" x14ac:dyDescent="0.2">
      <c r="A798" s="27"/>
      <c r="B798" s="27"/>
      <c r="C798" s="27"/>
      <c r="D798" s="27"/>
      <c r="E798" s="27"/>
      <c r="F798" s="27"/>
      <c r="G798" s="27"/>
      <c r="H798" s="27"/>
      <c r="I798" s="27"/>
      <c r="J798" s="34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spans="1:26" ht="13.5" customHeight="1" x14ac:dyDescent="0.2">
      <c r="A799" s="27"/>
      <c r="B799" s="27"/>
      <c r="C799" s="27"/>
      <c r="D799" s="27"/>
      <c r="E799" s="27"/>
      <c r="F799" s="27"/>
      <c r="G799" s="27"/>
      <c r="H799" s="27"/>
      <c r="I799" s="27"/>
      <c r="J799" s="34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spans="1:26" ht="13.5" customHeight="1" x14ac:dyDescent="0.2">
      <c r="A800" s="27"/>
      <c r="B800" s="27"/>
      <c r="C800" s="27"/>
      <c r="D800" s="27"/>
      <c r="E800" s="27"/>
      <c r="F800" s="27"/>
      <c r="G800" s="27"/>
      <c r="H800" s="27"/>
      <c r="I800" s="27"/>
      <c r="J800" s="34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spans="1:26" ht="13.5" customHeight="1" x14ac:dyDescent="0.2">
      <c r="A801" s="27"/>
      <c r="B801" s="27"/>
      <c r="C801" s="27"/>
      <c r="D801" s="27"/>
      <c r="E801" s="27"/>
      <c r="F801" s="27"/>
      <c r="G801" s="27"/>
      <c r="H801" s="27"/>
      <c r="I801" s="27"/>
      <c r="J801" s="34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spans="1:26" ht="13.5" customHeight="1" x14ac:dyDescent="0.2">
      <c r="A802" s="27"/>
      <c r="B802" s="27"/>
      <c r="C802" s="27"/>
      <c r="D802" s="27"/>
      <c r="E802" s="27"/>
      <c r="F802" s="27"/>
      <c r="G802" s="27"/>
      <c r="H802" s="27"/>
      <c r="I802" s="27"/>
      <c r="J802" s="34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spans="1:26" ht="13.5" customHeight="1" x14ac:dyDescent="0.2">
      <c r="A803" s="27"/>
      <c r="B803" s="27"/>
      <c r="C803" s="27"/>
      <c r="D803" s="27"/>
      <c r="E803" s="27"/>
      <c r="F803" s="27"/>
      <c r="G803" s="27"/>
      <c r="H803" s="27"/>
      <c r="I803" s="27"/>
      <c r="J803" s="34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spans="1:26" ht="13.5" customHeight="1" x14ac:dyDescent="0.2">
      <c r="A804" s="27"/>
      <c r="B804" s="27"/>
      <c r="C804" s="27"/>
      <c r="D804" s="27"/>
      <c r="E804" s="27"/>
      <c r="F804" s="27"/>
      <c r="G804" s="27"/>
      <c r="H804" s="27"/>
      <c r="I804" s="27"/>
      <c r="J804" s="34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spans="1:26" ht="13.5" customHeight="1" x14ac:dyDescent="0.2">
      <c r="A805" s="27"/>
      <c r="B805" s="27"/>
      <c r="C805" s="27"/>
      <c r="D805" s="27"/>
      <c r="E805" s="27"/>
      <c r="F805" s="27"/>
      <c r="G805" s="27"/>
      <c r="H805" s="27"/>
      <c r="I805" s="27"/>
      <c r="J805" s="34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spans="1:26" ht="13.5" customHeight="1" x14ac:dyDescent="0.2">
      <c r="A806" s="27"/>
      <c r="B806" s="27"/>
      <c r="C806" s="27"/>
      <c r="D806" s="27"/>
      <c r="E806" s="27"/>
      <c r="F806" s="27"/>
      <c r="G806" s="27"/>
      <c r="H806" s="27"/>
      <c r="I806" s="27"/>
      <c r="J806" s="34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spans="1:26" ht="13.5" customHeight="1" x14ac:dyDescent="0.2">
      <c r="A807" s="27"/>
      <c r="B807" s="27"/>
      <c r="C807" s="27"/>
      <c r="D807" s="27"/>
      <c r="E807" s="27"/>
      <c r="F807" s="27"/>
      <c r="G807" s="27"/>
      <c r="H807" s="27"/>
      <c r="I807" s="27"/>
      <c r="J807" s="34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spans="1:26" ht="13.5" customHeight="1" x14ac:dyDescent="0.2">
      <c r="A808" s="27"/>
      <c r="B808" s="27"/>
      <c r="C808" s="27"/>
      <c r="D808" s="27"/>
      <c r="E808" s="27"/>
      <c r="F808" s="27"/>
      <c r="G808" s="27"/>
      <c r="H808" s="27"/>
      <c r="I808" s="27"/>
      <c r="J808" s="34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spans="1:26" ht="13.5" customHeight="1" x14ac:dyDescent="0.2">
      <c r="A809" s="27"/>
      <c r="B809" s="27"/>
      <c r="C809" s="27"/>
      <c r="D809" s="27"/>
      <c r="E809" s="27"/>
      <c r="F809" s="27"/>
      <c r="G809" s="27"/>
      <c r="H809" s="27"/>
      <c r="I809" s="27"/>
      <c r="J809" s="34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spans="1:26" ht="13.5" customHeight="1" x14ac:dyDescent="0.2">
      <c r="A810" s="27"/>
      <c r="B810" s="27"/>
      <c r="C810" s="27"/>
      <c r="D810" s="27"/>
      <c r="E810" s="27"/>
      <c r="F810" s="27"/>
      <c r="G810" s="27"/>
      <c r="H810" s="27"/>
      <c r="I810" s="27"/>
      <c r="J810" s="34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spans="1:26" ht="13.5" customHeight="1" x14ac:dyDescent="0.2">
      <c r="A811" s="27"/>
      <c r="B811" s="27"/>
      <c r="C811" s="27"/>
      <c r="D811" s="27"/>
      <c r="E811" s="27"/>
      <c r="F811" s="27"/>
      <c r="G811" s="27"/>
      <c r="H811" s="27"/>
      <c r="I811" s="27"/>
      <c r="J811" s="34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spans="1:26" ht="13.5" customHeight="1" x14ac:dyDescent="0.2">
      <c r="A812" s="27"/>
      <c r="B812" s="27"/>
      <c r="C812" s="27"/>
      <c r="D812" s="27"/>
      <c r="E812" s="27"/>
      <c r="F812" s="27"/>
      <c r="G812" s="27"/>
      <c r="H812" s="27"/>
      <c r="I812" s="27"/>
      <c r="J812" s="34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spans="1:26" ht="13.5" customHeight="1" x14ac:dyDescent="0.2">
      <c r="A813" s="27"/>
      <c r="B813" s="27"/>
      <c r="C813" s="27"/>
      <c r="D813" s="27"/>
      <c r="E813" s="27"/>
      <c r="F813" s="27"/>
      <c r="G813" s="27"/>
      <c r="H813" s="27"/>
      <c r="I813" s="27"/>
      <c r="J813" s="34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spans="1:26" ht="13.5" customHeight="1" x14ac:dyDescent="0.2">
      <c r="A814" s="27"/>
      <c r="B814" s="27"/>
      <c r="C814" s="27"/>
      <c r="D814" s="27"/>
      <c r="E814" s="27"/>
      <c r="F814" s="27"/>
      <c r="G814" s="27"/>
      <c r="H814" s="27"/>
      <c r="I814" s="27"/>
      <c r="J814" s="34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spans="1:26" ht="13.5" customHeight="1" x14ac:dyDescent="0.2">
      <c r="A815" s="27"/>
      <c r="B815" s="27"/>
      <c r="C815" s="27"/>
      <c r="D815" s="27"/>
      <c r="E815" s="27"/>
      <c r="F815" s="27"/>
      <c r="G815" s="27"/>
      <c r="H815" s="27"/>
      <c r="I815" s="27"/>
      <c r="J815" s="34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spans="1:26" ht="13.5" customHeight="1" x14ac:dyDescent="0.2">
      <c r="A816" s="27"/>
      <c r="B816" s="27"/>
      <c r="C816" s="27"/>
      <c r="D816" s="27"/>
      <c r="E816" s="27"/>
      <c r="F816" s="27"/>
      <c r="G816" s="27"/>
      <c r="H816" s="27"/>
      <c r="I816" s="27"/>
      <c r="J816" s="34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spans="1:26" ht="13.5" customHeight="1" x14ac:dyDescent="0.2">
      <c r="A817" s="27"/>
      <c r="B817" s="27"/>
      <c r="C817" s="27"/>
      <c r="D817" s="27"/>
      <c r="E817" s="27"/>
      <c r="F817" s="27"/>
      <c r="G817" s="27"/>
      <c r="H817" s="27"/>
      <c r="I817" s="27"/>
      <c r="J817" s="34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spans="1:26" ht="13.5" customHeight="1" x14ac:dyDescent="0.2">
      <c r="A818" s="27"/>
      <c r="B818" s="27"/>
      <c r="C818" s="27"/>
      <c r="D818" s="27"/>
      <c r="E818" s="27"/>
      <c r="F818" s="27"/>
      <c r="G818" s="27"/>
      <c r="H818" s="27"/>
      <c r="I818" s="27"/>
      <c r="J818" s="34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spans="1:26" ht="13.5" customHeight="1" x14ac:dyDescent="0.2">
      <c r="A819" s="27"/>
      <c r="B819" s="27"/>
      <c r="C819" s="27"/>
      <c r="D819" s="27"/>
      <c r="E819" s="27"/>
      <c r="F819" s="27"/>
      <c r="G819" s="27"/>
      <c r="H819" s="27"/>
      <c r="I819" s="27"/>
      <c r="J819" s="34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spans="1:26" ht="13.5" customHeight="1" x14ac:dyDescent="0.2">
      <c r="A820" s="27"/>
      <c r="B820" s="27"/>
      <c r="C820" s="27"/>
      <c r="D820" s="27"/>
      <c r="E820" s="27"/>
      <c r="F820" s="27"/>
      <c r="G820" s="27"/>
      <c r="H820" s="27"/>
      <c r="I820" s="27"/>
      <c r="J820" s="34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spans="1:26" ht="13.5" customHeight="1" x14ac:dyDescent="0.2">
      <c r="A821" s="27"/>
      <c r="B821" s="27"/>
      <c r="C821" s="27"/>
      <c r="D821" s="27"/>
      <c r="E821" s="27"/>
      <c r="F821" s="27"/>
      <c r="G821" s="27"/>
      <c r="H821" s="27"/>
      <c r="I821" s="27"/>
      <c r="J821" s="34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spans="1:26" ht="13.5" customHeight="1" x14ac:dyDescent="0.2">
      <c r="A822" s="27"/>
      <c r="B822" s="27"/>
      <c r="C822" s="27"/>
      <c r="D822" s="27"/>
      <c r="E822" s="27"/>
      <c r="F822" s="27"/>
      <c r="G822" s="27"/>
      <c r="H822" s="27"/>
      <c r="I822" s="27"/>
      <c r="J822" s="34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spans="1:26" ht="13.5" customHeight="1" x14ac:dyDescent="0.2">
      <c r="A823" s="27"/>
      <c r="B823" s="27"/>
      <c r="C823" s="27"/>
      <c r="D823" s="27"/>
      <c r="E823" s="27"/>
      <c r="F823" s="27"/>
      <c r="G823" s="27"/>
      <c r="H823" s="27"/>
      <c r="I823" s="27"/>
      <c r="J823" s="34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spans="1:26" ht="13.5" customHeight="1" x14ac:dyDescent="0.2">
      <c r="A824" s="27"/>
      <c r="B824" s="27"/>
      <c r="C824" s="27"/>
      <c r="D824" s="27"/>
      <c r="E824" s="27"/>
      <c r="F824" s="27"/>
      <c r="G824" s="27"/>
      <c r="H824" s="27"/>
      <c r="I824" s="27"/>
      <c r="J824" s="34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spans="1:26" ht="13.5" customHeight="1" x14ac:dyDescent="0.2">
      <c r="A825" s="27"/>
      <c r="B825" s="27"/>
      <c r="C825" s="27"/>
      <c r="D825" s="27"/>
      <c r="E825" s="27"/>
      <c r="F825" s="27"/>
      <c r="G825" s="27"/>
      <c r="H825" s="27"/>
      <c r="I825" s="27"/>
      <c r="J825" s="34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spans="1:26" ht="13.5" customHeight="1" x14ac:dyDescent="0.2">
      <c r="A826" s="27"/>
      <c r="B826" s="27"/>
      <c r="C826" s="27"/>
      <c r="D826" s="27"/>
      <c r="E826" s="27"/>
      <c r="F826" s="27"/>
      <c r="G826" s="27"/>
      <c r="H826" s="27"/>
      <c r="I826" s="27"/>
      <c r="J826" s="34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spans="1:26" ht="13.5" customHeight="1" x14ac:dyDescent="0.2">
      <c r="A827" s="27"/>
      <c r="B827" s="27"/>
      <c r="C827" s="27"/>
      <c r="D827" s="27"/>
      <c r="E827" s="27"/>
      <c r="F827" s="27"/>
      <c r="G827" s="27"/>
      <c r="H827" s="27"/>
      <c r="I827" s="27"/>
      <c r="J827" s="34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spans="1:26" ht="13.5" customHeight="1" x14ac:dyDescent="0.2">
      <c r="A828" s="27"/>
      <c r="B828" s="27"/>
      <c r="C828" s="27"/>
      <c r="D828" s="27"/>
      <c r="E828" s="27"/>
      <c r="F828" s="27"/>
      <c r="G828" s="27"/>
      <c r="H828" s="27"/>
      <c r="I828" s="27"/>
      <c r="J828" s="34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spans="1:26" ht="13.5" customHeight="1" x14ac:dyDescent="0.2">
      <c r="A829" s="27"/>
      <c r="B829" s="27"/>
      <c r="C829" s="27"/>
      <c r="D829" s="27"/>
      <c r="E829" s="27"/>
      <c r="F829" s="27"/>
      <c r="G829" s="27"/>
      <c r="H829" s="27"/>
      <c r="I829" s="27"/>
      <c r="J829" s="34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spans="1:26" ht="13.5" customHeight="1" x14ac:dyDescent="0.2">
      <c r="A830" s="27"/>
      <c r="B830" s="27"/>
      <c r="C830" s="27"/>
      <c r="D830" s="27"/>
      <c r="E830" s="27"/>
      <c r="F830" s="27"/>
      <c r="G830" s="27"/>
      <c r="H830" s="27"/>
      <c r="I830" s="27"/>
      <c r="J830" s="34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spans="1:26" ht="13.5" customHeight="1" x14ac:dyDescent="0.2">
      <c r="A831" s="27"/>
      <c r="B831" s="27"/>
      <c r="C831" s="27"/>
      <c r="D831" s="27"/>
      <c r="E831" s="27"/>
      <c r="F831" s="27"/>
      <c r="G831" s="27"/>
      <c r="H831" s="27"/>
      <c r="I831" s="27"/>
      <c r="J831" s="34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spans="1:26" ht="13.5" customHeight="1" x14ac:dyDescent="0.2">
      <c r="A832" s="27"/>
      <c r="B832" s="27"/>
      <c r="C832" s="27"/>
      <c r="D832" s="27"/>
      <c r="E832" s="27"/>
      <c r="F832" s="27"/>
      <c r="G832" s="27"/>
      <c r="H832" s="27"/>
      <c r="I832" s="27"/>
      <c r="J832" s="34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spans="1:26" ht="13.5" customHeight="1" x14ac:dyDescent="0.2">
      <c r="A833" s="27"/>
      <c r="B833" s="27"/>
      <c r="C833" s="27"/>
      <c r="D833" s="27"/>
      <c r="E833" s="27"/>
      <c r="F833" s="27"/>
      <c r="G833" s="27"/>
      <c r="H833" s="27"/>
      <c r="I833" s="27"/>
      <c r="J833" s="34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spans="1:26" ht="13.5" customHeight="1" x14ac:dyDescent="0.2">
      <c r="A834" s="27"/>
      <c r="B834" s="27"/>
      <c r="C834" s="27"/>
      <c r="D834" s="27"/>
      <c r="E834" s="27"/>
      <c r="F834" s="27"/>
      <c r="G834" s="27"/>
      <c r="H834" s="27"/>
      <c r="I834" s="27"/>
      <c r="J834" s="34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spans="1:26" ht="13.5" customHeight="1" x14ac:dyDescent="0.2">
      <c r="A835" s="27"/>
      <c r="B835" s="27"/>
      <c r="C835" s="27"/>
      <c r="D835" s="27"/>
      <c r="E835" s="27"/>
      <c r="F835" s="27"/>
      <c r="G835" s="27"/>
      <c r="H835" s="27"/>
      <c r="I835" s="27"/>
      <c r="J835" s="34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spans="1:26" ht="13.5" customHeight="1" x14ac:dyDescent="0.2">
      <c r="A836" s="27"/>
      <c r="B836" s="27"/>
      <c r="C836" s="27"/>
      <c r="D836" s="27"/>
      <c r="E836" s="27"/>
      <c r="F836" s="27"/>
      <c r="G836" s="27"/>
      <c r="H836" s="27"/>
      <c r="I836" s="27"/>
      <c r="J836" s="34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spans="1:26" ht="13.5" customHeight="1" x14ac:dyDescent="0.2">
      <c r="A837" s="27"/>
      <c r="B837" s="27"/>
      <c r="C837" s="27"/>
      <c r="D837" s="27"/>
      <c r="E837" s="27"/>
      <c r="F837" s="27"/>
      <c r="G837" s="27"/>
      <c r="H837" s="27"/>
      <c r="I837" s="27"/>
      <c r="J837" s="34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spans="1:26" ht="13.5" customHeight="1" x14ac:dyDescent="0.2">
      <c r="A838" s="27"/>
      <c r="B838" s="27"/>
      <c r="C838" s="27"/>
      <c r="D838" s="27"/>
      <c r="E838" s="27"/>
      <c r="F838" s="27"/>
      <c r="G838" s="27"/>
      <c r="H838" s="27"/>
      <c r="I838" s="27"/>
      <c r="J838" s="34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spans="1:26" ht="13.5" customHeight="1" x14ac:dyDescent="0.2">
      <c r="A839" s="27"/>
      <c r="B839" s="27"/>
      <c r="C839" s="27"/>
      <c r="D839" s="27"/>
      <c r="E839" s="27"/>
      <c r="F839" s="27"/>
      <c r="G839" s="27"/>
      <c r="H839" s="27"/>
      <c r="I839" s="27"/>
      <c r="J839" s="34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spans="1:26" ht="13.5" customHeight="1" x14ac:dyDescent="0.2">
      <c r="A840" s="27"/>
      <c r="B840" s="27"/>
      <c r="C840" s="27"/>
      <c r="D840" s="27"/>
      <c r="E840" s="27"/>
      <c r="F840" s="27"/>
      <c r="G840" s="27"/>
      <c r="H840" s="27"/>
      <c r="I840" s="27"/>
      <c r="J840" s="34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spans="1:26" ht="13.5" customHeight="1" x14ac:dyDescent="0.2">
      <c r="A841" s="27"/>
      <c r="B841" s="27"/>
      <c r="C841" s="27"/>
      <c r="D841" s="27"/>
      <c r="E841" s="27"/>
      <c r="F841" s="27"/>
      <c r="G841" s="27"/>
      <c r="H841" s="27"/>
      <c r="I841" s="27"/>
      <c r="J841" s="34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spans="1:26" ht="13.5" customHeight="1" x14ac:dyDescent="0.2">
      <c r="A842" s="27"/>
      <c r="B842" s="27"/>
      <c r="C842" s="27"/>
      <c r="D842" s="27"/>
      <c r="E842" s="27"/>
      <c r="F842" s="27"/>
      <c r="G842" s="27"/>
      <c r="H842" s="27"/>
      <c r="I842" s="27"/>
      <c r="J842" s="34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spans="1:26" ht="13.5" customHeight="1" x14ac:dyDescent="0.2">
      <c r="A843" s="27"/>
      <c r="B843" s="27"/>
      <c r="C843" s="27"/>
      <c r="D843" s="27"/>
      <c r="E843" s="27"/>
      <c r="F843" s="27"/>
      <c r="G843" s="27"/>
      <c r="H843" s="27"/>
      <c r="I843" s="27"/>
      <c r="J843" s="34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spans="1:26" ht="13.5" customHeight="1" x14ac:dyDescent="0.2">
      <c r="A844" s="27"/>
      <c r="B844" s="27"/>
      <c r="C844" s="27"/>
      <c r="D844" s="27"/>
      <c r="E844" s="27"/>
      <c r="F844" s="27"/>
      <c r="G844" s="27"/>
      <c r="H844" s="27"/>
      <c r="I844" s="27"/>
      <c r="J844" s="34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spans="1:26" ht="13.5" customHeight="1" x14ac:dyDescent="0.2">
      <c r="A845" s="27"/>
      <c r="B845" s="27"/>
      <c r="C845" s="27"/>
      <c r="D845" s="27"/>
      <c r="E845" s="27"/>
      <c r="F845" s="27"/>
      <c r="G845" s="27"/>
      <c r="H845" s="27"/>
      <c r="I845" s="27"/>
      <c r="J845" s="34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spans="1:26" ht="13.5" customHeight="1" x14ac:dyDescent="0.2">
      <c r="A846" s="27"/>
      <c r="B846" s="27"/>
      <c r="C846" s="27"/>
      <c r="D846" s="27"/>
      <c r="E846" s="27"/>
      <c r="F846" s="27"/>
      <c r="G846" s="27"/>
      <c r="H846" s="27"/>
      <c r="I846" s="27"/>
      <c r="J846" s="34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spans="1:26" ht="13.5" customHeight="1" x14ac:dyDescent="0.2">
      <c r="A847" s="27"/>
      <c r="B847" s="27"/>
      <c r="C847" s="27"/>
      <c r="D847" s="27"/>
      <c r="E847" s="27"/>
      <c r="F847" s="27"/>
      <c r="G847" s="27"/>
      <c r="H847" s="27"/>
      <c r="I847" s="27"/>
      <c r="J847" s="34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spans="1:26" ht="13.5" customHeight="1" x14ac:dyDescent="0.2">
      <c r="A848" s="27"/>
      <c r="B848" s="27"/>
      <c r="C848" s="27"/>
      <c r="D848" s="27"/>
      <c r="E848" s="27"/>
      <c r="F848" s="27"/>
      <c r="G848" s="27"/>
      <c r="H848" s="27"/>
      <c r="I848" s="27"/>
      <c r="J848" s="34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spans="1:26" ht="13.5" customHeight="1" x14ac:dyDescent="0.2">
      <c r="A849" s="27"/>
      <c r="B849" s="27"/>
      <c r="C849" s="27"/>
      <c r="D849" s="27"/>
      <c r="E849" s="27"/>
      <c r="F849" s="27"/>
      <c r="G849" s="27"/>
      <c r="H849" s="27"/>
      <c r="I849" s="27"/>
      <c r="J849" s="34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spans="1:26" ht="13.5" customHeight="1" x14ac:dyDescent="0.2">
      <c r="A850" s="27"/>
      <c r="B850" s="27"/>
      <c r="C850" s="27"/>
      <c r="D850" s="27"/>
      <c r="E850" s="27"/>
      <c r="F850" s="27"/>
      <c r="G850" s="27"/>
      <c r="H850" s="27"/>
      <c r="I850" s="27"/>
      <c r="J850" s="34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spans="1:26" ht="13.5" customHeight="1" x14ac:dyDescent="0.2">
      <c r="A851" s="27"/>
      <c r="B851" s="27"/>
      <c r="C851" s="27"/>
      <c r="D851" s="27"/>
      <c r="E851" s="27"/>
      <c r="F851" s="27"/>
      <c r="G851" s="27"/>
      <c r="H851" s="27"/>
      <c r="I851" s="27"/>
      <c r="J851" s="34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spans="1:26" ht="13.5" customHeight="1" x14ac:dyDescent="0.2">
      <c r="A852" s="27"/>
      <c r="B852" s="27"/>
      <c r="C852" s="27"/>
      <c r="D852" s="27"/>
      <c r="E852" s="27"/>
      <c r="F852" s="27"/>
      <c r="G852" s="27"/>
      <c r="H852" s="27"/>
      <c r="I852" s="27"/>
      <c r="J852" s="34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spans="1:26" ht="13.5" customHeight="1" x14ac:dyDescent="0.2">
      <c r="A853" s="27"/>
      <c r="B853" s="27"/>
      <c r="C853" s="27"/>
      <c r="D853" s="27"/>
      <c r="E853" s="27"/>
      <c r="F853" s="27"/>
      <c r="G853" s="27"/>
      <c r="H853" s="27"/>
      <c r="I853" s="27"/>
      <c r="J853" s="34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spans="1:26" ht="13.5" customHeight="1" x14ac:dyDescent="0.2">
      <c r="A854" s="27"/>
      <c r="B854" s="27"/>
      <c r="C854" s="27"/>
      <c r="D854" s="27"/>
      <c r="E854" s="27"/>
      <c r="F854" s="27"/>
      <c r="G854" s="27"/>
      <c r="H854" s="27"/>
      <c r="I854" s="27"/>
      <c r="J854" s="34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spans="1:26" ht="13.5" customHeight="1" x14ac:dyDescent="0.2">
      <c r="A855" s="27"/>
      <c r="B855" s="27"/>
      <c r="C855" s="27"/>
      <c r="D855" s="27"/>
      <c r="E855" s="27"/>
      <c r="F855" s="27"/>
      <c r="G855" s="27"/>
      <c r="H855" s="27"/>
      <c r="I855" s="27"/>
      <c r="J855" s="34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spans="1:26" ht="13.5" customHeight="1" x14ac:dyDescent="0.2">
      <c r="A856" s="27"/>
      <c r="B856" s="27"/>
      <c r="C856" s="27"/>
      <c r="D856" s="27"/>
      <c r="E856" s="27"/>
      <c r="F856" s="27"/>
      <c r="G856" s="27"/>
      <c r="H856" s="27"/>
      <c r="I856" s="27"/>
      <c r="J856" s="34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spans="1:26" ht="13.5" customHeight="1" x14ac:dyDescent="0.2">
      <c r="A857" s="27"/>
      <c r="B857" s="27"/>
      <c r="C857" s="27"/>
      <c r="D857" s="27"/>
      <c r="E857" s="27"/>
      <c r="F857" s="27"/>
      <c r="G857" s="27"/>
      <c r="H857" s="27"/>
      <c r="I857" s="27"/>
      <c r="J857" s="34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spans="1:26" ht="13.5" customHeight="1" x14ac:dyDescent="0.2">
      <c r="A858" s="27"/>
      <c r="B858" s="27"/>
      <c r="C858" s="27"/>
      <c r="D858" s="27"/>
      <c r="E858" s="27"/>
      <c r="F858" s="27"/>
      <c r="G858" s="27"/>
      <c r="H858" s="27"/>
      <c r="I858" s="27"/>
      <c r="J858" s="34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spans="1:26" ht="13.5" customHeight="1" x14ac:dyDescent="0.2">
      <c r="A859" s="27"/>
      <c r="B859" s="27"/>
      <c r="C859" s="27"/>
      <c r="D859" s="27"/>
      <c r="E859" s="27"/>
      <c r="F859" s="27"/>
      <c r="G859" s="27"/>
      <c r="H859" s="27"/>
      <c r="I859" s="27"/>
      <c r="J859" s="34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spans="1:26" ht="13.5" customHeight="1" x14ac:dyDescent="0.2">
      <c r="A860" s="27"/>
      <c r="B860" s="27"/>
      <c r="C860" s="27"/>
      <c r="D860" s="27"/>
      <c r="E860" s="27"/>
      <c r="F860" s="27"/>
      <c r="G860" s="27"/>
      <c r="H860" s="27"/>
      <c r="I860" s="27"/>
      <c r="J860" s="34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spans="1:26" ht="13.5" customHeight="1" x14ac:dyDescent="0.2">
      <c r="A861" s="27"/>
      <c r="B861" s="27"/>
      <c r="C861" s="27"/>
      <c r="D861" s="27"/>
      <c r="E861" s="27"/>
      <c r="F861" s="27"/>
      <c r="G861" s="27"/>
      <c r="H861" s="27"/>
      <c r="I861" s="27"/>
      <c r="J861" s="34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spans="1:26" ht="13.5" customHeight="1" x14ac:dyDescent="0.2">
      <c r="A862" s="27"/>
      <c r="B862" s="27"/>
      <c r="C862" s="27"/>
      <c r="D862" s="27"/>
      <c r="E862" s="27"/>
      <c r="F862" s="27"/>
      <c r="G862" s="27"/>
      <c r="H862" s="27"/>
      <c r="I862" s="27"/>
      <c r="J862" s="34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spans="1:26" ht="13.5" customHeight="1" x14ac:dyDescent="0.2">
      <c r="A863" s="27"/>
      <c r="B863" s="27"/>
      <c r="C863" s="27"/>
      <c r="D863" s="27"/>
      <c r="E863" s="27"/>
      <c r="F863" s="27"/>
      <c r="G863" s="27"/>
      <c r="H863" s="27"/>
      <c r="I863" s="27"/>
      <c r="J863" s="34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spans="1:26" ht="13.5" customHeight="1" x14ac:dyDescent="0.2">
      <c r="A864" s="27"/>
      <c r="B864" s="27"/>
      <c r="C864" s="27"/>
      <c r="D864" s="27"/>
      <c r="E864" s="27"/>
      <c r="F864" s="27"/>
      <c r="G864" s="27"/>
      <c r="H864" s="27"/>
      <c r="I864" s="27"/>
      <c r="J864" s="34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spans="1:26" ht="13.5" customHeight="1" x14ac:dyDescent="0.2">
      <c r="A865" s="27"/>
      <c r="B865" s="27"/>
      <c r="C865" s="27"/>
      <c r="D865" s="27"/>
      <c r="E865" s="27"/>
      <c r="F865" s="27"/>
      <c r="G865" s="27"/>
      <c r="H865" s="27"/>
      <c r="I865" s="27"/>
      <c r="J865" s="34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spans="1:26" ht="13.5" customHeight="1" x14ac:dyDescent="0.2">
      <c r="A866" s="27"/>
      <c r="B866" s="27"/>
      <c r="C866" s="27"/>
      <c r="D866" s="27"/>
      <c r="E866" s="27"/>
      <c r="F866" s="27"/>
      <c r="G866" s="27"/>
      <c r="H866" s="27"/>
      <c r="I866" s="27"/>
      <c r="J866" s="34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spans="1:26" ht="13.5" customHeight="1" x14ac:dyDescent="0.2">
      <c r="A867" s="27"/>
      <c r="B867" s="27"/>
      <c r="C867" s="27"/>
      <c r="D867" s="27"/>
      <c r="E867" s="27"/>
      <c r="F867" s="27"/>
      <c r="G867" s="27"/>
      <c r="H867" s="27"/>
      <c r="I867" s="27"/>
      <c r="J867" s="34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spans="1:26" ht="13.5" customHeight="1" x14ac:dyDescent="0.2">
      <c r="A868" s="27"/>
      <c r="B868" s="27"/>
      <c r="C868" s="27"/>
      <c r="D868" s="27"/>
      <c r="E868" s="27"/>
      <c r="F868" s="27"/>
      <c r="G868" s="27"/>
      <c r="H868" s="27"/>
      <c r="I868" s="27"/>
      <c r="J868" s="34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spans="1:26" ht="13.5" customHeight="1" x14ac:dyDescent="0.2">
      <c r="A869" s="27"/>
      <c r="B869" s="27"/>
      <c r="C869" s="27"/>
      <c r="D869" s="27"/>
      <c r="E869" s="27"/>
      <c r="F869" s="27"/>
      <c r="G869" s="27"/>
      <c r="H869" s="27"/>
      <c r="I869" s="27"/>
      <c r="J869" s="34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spans="1:26" ht="13.5" customHeight="1" x14ac:dyDescent="0.2">
      <c r="A870" s="27"/>
      <c r="B870" s="27"/>
      <c r="C870" s="27"/>
      <c r="D870" s="27"/>
      <c r="E870" s="27"/>
      <c r="F870" s="27"/>
      <c r="G870" s="27"/>
      <c r="H870" s="27"/>
      <c r="I870" s="27"/>
      <c r="J870" s="34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spans="1:26" ht="13.5" customHeight="1" x14ac:dyDescent="0.2">
      <c r="A871" s="27"/>
      <c r="B871" s="27"/>
      <c r="C871" s="27"/>
      <c r="D871" s="27"/>
      <c r="E871" s="27"/>
      <c r="F871" s="27"/>
      <c r="G871" s="27"/>
      <c r="H871" s="27"/>
      <c r="I871" s="27"/>
      <c r="J871" s="34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spans="1:26" ht="13.5" customHeight="1" x14ac:dyDescent="0.2">
      <c r="A872" s="27"/>
      <c r="B872" s="27"/>
      <c r="C872" s="27"/>
      <c r="D872" s="27"/>
      <c r="E872" s="27"/>
      <c r="F872" s="27"/>
      <c r="G872" s="27"/>
      <c r="H872" s="27"/>
      <c r="I872" s="27"/>
      <c r="J872" s="34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spans="1:26" ht="13.5" customHeight="1" x14ac:dyDescent="0.2">
      <c r="A873" s="27"/>
      <c r="B873" s="27"/>
      <c r="C873" s="27"/>
      <c r="D873" s="27"/>
      <c r="E873" s="27"/>
      <c r="F873" s="27"/>
      <c r="G873" s="27"/>
      <c r="H873" s="27"/>
      <c r="I873" s="27"/>
      <c r="J873" s="34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spans="1:26" ht="13.5" customHeight="1" x14ac:dyDescent="0.2">
      <c r="A874" s="27"/>
      <c r="B874" s="27"/>
      <c r="C874" s="27"/>
      <c r="D874" s="27"/>
      <c r="E874" s="27"/>
      <c r="F874" s="27"/>
      <c r="G874" s="27"/>
      <c r="H874" s="27"/>
      <c r="I874" s="27"/>
      <c r="J874" s="34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spans="1:26" ht="13.5" customHeight="1" x14ac:dyDescent="0.2">
      <c r="A875" s="27"/>
      <c r="B875" s="27"/>
      <c r="C875" s="27"/>
      <c r="D875" s="27"/>
      <c r="E875" s="27"/>
      <c r="F875" s="27"/>
      <c r="G875" s="27"/>
      <c r="H875" s="27"/>
      <c r="I875" s="27"/>
      <c r="J875" s="34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spans="1:26" ht="13.5" customHeight="1" x14ac:dyDescent="0.2">
      <c r="A876" s="27"/>
      <c r="B876" s="27"/>
      <c r="C876" s="27"/>
      <c r="D876" s="27"/>
      <c r="E876" s="27"/>
      <c r="F876" s="27"/>
      <c r="G876" s="27"/>
      <c r="H876" s="27"/>
      <c r="I876" s="27"/>
      <c r="J876" s="34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spans="1:26" ht="13.5" customHeight="1" x14ac:dyDescent="0.2">
      <c r="A877" s="27"/>
      <c r="B877" s="27"/>
      <c r="C877" s="27"/>
      <c r="D877" s="27"/>
      <c r="E877" s="27"/>
      <c r="F877" s="27"/>
      <c r="G877" s="27"/>
      <c r="H877" s="27"/>
      <c r="I877" s="27"/>
      <c r="J877" s="34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spans="1:26" ht="13.5" customHeight="1" x14ac:dyDescent="0.2">
      <c r="A878" s="27"/>
      <c r="B878" s="27"/>
      <c r="C878" s="27"/>
      <c r="D878" s="27"/>
      <c r="E878" s="27"/>
      <c r="F878" s="27"/>
      <c r="G878" s="27"/>
      <c r="H878" s="27"/>
      <c r="I878" s="27"/>
      <c r="J878" s="34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spans="1:26" ht="13.5" customHeight="1" x14ac:dyDescent="0.2">
      <c r="A879" s="27"/>
      <c r="B879" s="27"/>
      <c r="C879" s="27"/>
      <c r="D879" s="27"/>
      <c r="E879" s="27"/>
      <c r="F879" s="27"/>
      <c r="G879" s="27"/>
      <c r="H879" s="27"/>
      <c r="I879" s="27"/>
      <c r="J879" s="34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spans="1:26" ht="13.5" customHeight="1" x14ac:dyDescent="0.2">
      <c r="A880" s="27"/>
      <c r="B880" s="27"/>
      <c r="C880" s="27"/>
      <c r="D880" s="27"/>
      <c r="E880" s="27"/>
      <c r="F880" s="27"/>
      <c r="G880" s="27"/>
      <c r="H880" s="27"/>
      <c r="I880" s="27"/>
      <c r="J880" s="34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spans="1:26" ht="13.5" customHeight="1" x14ac:dyDescent="0.2">
      <c r="A881" s="27"/>
      <c r="B881" s="27"/>
      <c r="C881" s="27"/>
      <c r="D881" s="27"/>
      <c r="E881" s="27"/>
      <c r="F881" s="27"/>
      <c r="G881" s="27"/>
      <c r="H881" s="27"/>
      <c r="I881" s="27"/>
      <c r="J881" s="34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spans="1:26" ht="13.5" customHeight="1" x14ac:dyDescent="0.2">
      <c r="A882" s="27"/>
      <c r="B882" s="27"/>
      <c r="C882" s="27"/>
      <c r="D882" s="27"/>
      <c r="E882" s="27"/>
      <c r="F882" s="27"/>
      <c r="G882" s="27"/>
      <c r="H882" s="27"/>
      <c r="I882" s="27"/>
      <c r="J882" s="34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spans="1:26" ht="13.5" customHeight="1" x14ac:dyDescent="0.2">
      <c r="A883" s="27"/>
      <c r="B883" s="27"/>
      <c r="C883" s="27"/>
      <c r="D883" s="27"/>
      <c r="E883" s="27"/>
      <c r="F883" s="27"/>
      <c r="G883" s="27"/>
      <c r="H883" s="27"/>
      <c r="I883" s="27"/>
      <c r="J883" s="34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spans="1:26" ht="13.5" customHeight="1" x14ac:dyDescent="0.2">
      <c r="A884" s="27"/>
      <c r="B884" s="27"/>
      <c r="C884" s="27"/>
      <c r="D884" s="27"/>
      <c r="E884" s="27"/>
      <c r="F884" s="27"/>
      <c r="G884" s="27"/>
      <c r="H884" s="27"/>
      <c r="I884" s="27"/>
      <c r="J884" s="34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spans="1:26" ht="13.5" customHeight="1" x14ac:dyDescent="0.2">
      <c r="A885" s="27"/>
      <c r="B885" s="27"/>
      <c r="C885" s="27"/>
      <c r="D885" s="27"/>
      <c r="E885" s="27"/>
      <c r="F885" s="27"/>
      <c r="G885" s="27"/>
      <c r="H885" s="27"/>
      <c r="I885" s="27"/>
      <c r="J885" s="34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spans="1:26" ht="13.5" customHeight="1" x14ac:dyDescent="0.2">
      <c r="A886" s="27"/>
      <c r="B886" s="27"/>
      <c r="C886" s="27"/>
      <c r="D886" s="27"/>
      <c r="E886" s="27"/>
      <c r="F886" s="27"/>
      <c r="G886" s="27"/>
      <c r="H886" s="27"/>
      <c r="I886" s="27"/>
      <c r="J886" s="34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spans="1:26" ht="13.5" customHeight="1" x14ac:dyDescent="0.2">
      <c r="A887" s="27"/>
      <c r="B887" s="27"/>
      <c r="C887" s="27"/>
      <c r="D887" s="27"/>
      <c r="E887" s="27"/>
      <c r="F887" s="27"/>
      <c r="G887" s="27"/>
      <c r="H887" s="27"/>
      <c r="I887" s="27"/>
      <c r="J887" s="34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spans="1:26" ht="13.5" customHeight="1" x14ac:dyDescent="0.2">
      <c r="A888" s="27"/>
      <c r="B888" s="27"/>
      <c r="C888" s="27"/>
      <c r="D888" s="27"/>
      <c r="E888" s="27"/>
      <c r="F888" s="27"/>
      <c r="G888" s="27"/>
      <c r="H888" s="27"/>
      <c r="I888" s="27"/>
      <c r="J888" s="34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spans="1:26" ht="13.5" customHeight="1" x14ac:dyDescent="0.2">
      <c r="A889" s="27"/>
      <c r="B889" s="27"/>
      <c r="C889" s="27"/>
      <c r="D889" s="27"/>
      <c r="E889" s="27"/>
      <c r="F889" s="27"/>
      <c r="G889" s="27"/>
      <c r="H889" s="27"/>
      <c r="I889" s="27"/>
      <c r="J889" s="34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spans="1:26" ht="13.5" customHeight="1" x14ac:dyDescent="0.2">
      <c r="A890" s="27"/>
      <c r="B890" s="27"/>
      <c r="C890" s="27"/>
      <c r="D890" s="27"/>
      <c r="E890" s="27"/>
      <c r="F890" s="27"/>
      <c r="G890" s="27"/>
      <c r="H890" s="27"/>
      <c r="I890" s="27"/>
      <c r="J890" s="34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spans="1:26" ht="13.5" customHeight="1" x14ac:dyDescent="0.2">
      <c r="A891" s="27"/>
      <c r="B891" s="27"/>
      <c r="C891" s="27"/>
      <c r="D891" s="27"/>
      <c r="E891" s="27"/>
      <c r="F891" s="27"/>
      <c r="G891" s="27"/>
      <c r="H891" s="27"/>
      <c r="I891" s="27"/>
      <c r="J891" s="34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spans="1:26" ht="13.5" customHeight="1" x14ac:dyDescent="0.2">
      <c r="A892" s="27"/>
      <c r="B892" s="27"/>
      <c r="C892" s="27"/>
      <c r="D892" s="27"/>
      <c r="E892" s="27"/>
      <c r="F892" s="27"/>
      <c r="G892" s="27"/>
      <c r="H892" s="27"/>
      <c r="I892" s="27"/>
      <c r="J892" s="34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spans="1:26" ht="13.5" customHeight="1" x14ac:dyDescent="0.2">
      <c r="A893" s="27"/>
      <c r="B893" s="27"/>
      <c r="C893" s="27"/>
      <c r="D893" s="27"/>
      <c r="E893" s="27"/>
      <c r="F893" s="27"/>
      <c r="G893" s="27"/>
      <c r="H893" s="27"/>
      <c r="I893" s="27"/>
      <c r="J893" s="34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spans="1:26" ht="13.5" customHeight="1" x14ac:dyDescent="0.2">
      <c r="A894" s="27"/>
      <c r="B894" s="27"/>
      <c r="C894" s="27"/>
      <c r="D894" s="27"/>
      <c r="E894" s="27"/>
      <c r="F894" s="27"/>
      <c r="G894" s="27"/>
      <c r="H894" s="27"/>
      <c r="I894" s="27"/>
      <c r="J894" s="34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spans="1:26" ht="13.5" customHeight="1" x14ac:dyDescent="0.2">
      <c r="A895" s="27"/>
      <c r="B895" s="27"/>
      <c r="C895" s="27"/>
      <c r="D895" s="27"/>
      <c r="E895" s="27"/>
      <c r="F895" s="27"/>
      <c r="G895" s="27"/>
      <c r="H895" s="27"/>
      <c r="I895" s="27"/>
      <c r="J895" s="34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spans="1:26" ht="13.5" customHeight="1" x14ac:dyDescent="0.2">
      <c r="A896" s="27"/>
      <c r="B896" s="27"/>
      <c r="C896" s="27"/>
      <c r="D896" s="27"/>
      <c r="E896" s="27"/>
      <c r="F896" s="27"/>
      <c r="G896" s="27"/>
      <c r="H896" s="27"/>
      <c r="I896" s="27"/>
      <c r="J896" s="34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spans="1:26" ht="13.5" customHeight="1" x14ac:dyDescent="0.2">
      <c r="A897" s="27"/>
      <c r="B897" s="27"/>
      <c r="C897" s="27"/>
      <c r="D897" s="27"/>
      <c r="E897" s="27"/>
      <c r="F897" s="27"/>
      <c r="G897" s="27"/>
      <c r="H897" s="27"/>
      <c r="I897" s="27"/>
      <c r="J897" s="34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spans="1:26" ht="13.5" customHeight="1" x14ac:dyDescent="0.2">
      <c r="A898" s="27"/>
      <c r="B898" s="27"/>
      <c r="C898" s="27"/>
      <c r="D898" s="27"/>
      <c r="E898" s="27"/>
      <c r="F898" s="27"/>
      <c r="G898" s="27"/>
      <c r="H898" s="27"/>
      <c r="I898" s="27"/>
      <c r="J898" s="34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spans="1:26" ht="13.5" customHeight="1" x14ac:dyDescent="0.2">
      <c r="A899" s="27"/>
      <c r="B899" s="27"/>
      <c r="C899" s="27"/>
      <c r="D899" s="27"/>
      <c r="E899" s="27"/>
      <c r="F899" s="27"/>
      <c r="G899" s="27"/>
      <c r="H899" s="27"/>
      <c r="I899" s="27"/>
      <c r="J899" s="34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spans="1:26" ht="13.5" customHeight="1" x14ac:dyDescent="0.2">
      <c r="A900" s="27"/>
      <c r="B900" s="27"/>
      <c r="C900" s="27"/>
      <c r="D900" s="27"/>
      <c r="E900" s="27"/>
      <c r="F900" s="27"/>
      <c r="G900" s="27"/>
      <c r="H900" s="27"/>
      <c r="I900" s="27"/>
      <c r="J900" s="34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spans="1:26" ht="13.5" customHeight="1" x14ac:dyDescent="0.2">
      <c r="A901" s="27"/>
      <c r="B901" s="27"/>
      <c r="C901" s="27"/>
      <c r="D901" s="27"/>
      <c r="E901" s="27"/>
      <c r="F901" s="27"/>
      <c r="G901" s="27"/>
      <c r="H901" s="27"/>
      <c r="I901" s="27"/>
      <c r="J901" s="34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spans="1:26" ht="13.5" customHeight="1" x14ac:dyDescent="0.2">
      <c r="A902" s="27"/>
      <c r="B902" s="27"/>
      <c r="C902" s="27"/>
      <c r="D902" s="27"/>
      <c r="E902" s="27"/>
      <c r="F902" s="27"/>
      <c r="G902" s="27"/>
      <c r="H902" s="27"/>
      <c r="I902" s="27"/>
      <c r="J902" s="34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spans="1:26" ht="13.5" customHeight="1" x14ac:dyDescent="0.2">
      <c r="A903" s="27"/>
      <c r="B903" s="27"/>
      <c r="C903" s="27"/>
      <c r="D903" s="27"/>
      <c r="E903" s="27"/>
      <c r="F903" s="27"/>
      <c r="G903" s="27"/>
      <c r="H903" s="27"/>
      <c r="I903" s="27"/>
      <c r="J903" s="34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spans="1:26" ht="13.5" customHeight="1" x14ac:dyDescent="0.2">
      <c r="A904" s="27"/>
      <c r="B904" s="27"/>
      <c r="C904" s="27"/>
      <c r="D904" s="27"/>
      <c r="E904" s="27"/>
      <c r="F904" s="27"/>
      <c r="G904" s="27"/>
      <c r="H904" s="27"/>
      <c r="I904" s="27"/>
      <c r="J904" s="34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spans="1:26" ht="13.5" customHeight="1" x14ac:dyDescent="0.2">
      <c r="A905" s="27"/>
      <c r="B905" s="27"/>
      <c r="C905" s="27"/>
      <c r="D905" s="27"/>
      <c r="E905" s="27"/>
      <c r="F905" s="27"/>
      <c r="G905" s="27"/>
      <c r="H905" s="27"/>
      <c r="I905" s="27"/>
      <c r="J905" s="34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spans="1:26" ht="13.5" customHeight="1" x14ac:dyDescent="0.2">
      <c r="A906" s="27"/>
      <c r="B906" s="27"/>
      <c r="C906" s="27"/>
      <c r="D906" s="27"/>
      <c r="E906" s="27"/>
      <c r="F906" s="27"/>
      <c r="G906" s="27"/>
      <c r="H906" s="27"/>
      <c r="I906" s="27"/>
      <c r="J906" s="34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spans="1:26" ht="13.5" customHeight="1" x14ac:dyDescent="0.2">
      <c r="A907" s="27"/>
      <c r="B907" s="27"/>
      <c r="C907" s="27"/>
      <c r="D907" s="27"/>
      <c r="E907" s="27"/>
      <c r="F907" s="27"/>
      <c r="G907" s="27"/>
      <c r="H907" s="27"/>
      <c r="I907" s="27"/>
      <c r="J907" s="34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spans="1:26" ht="13.5" customHeight="1" x14ac:dyDescent="0.2">
      <c r="A908" s="27"/>
      <c r="B908" s="27"/>
      <c r="C908" s="27"/>
      <c r="D908" s="27"/>
      <c r="E908" s="27"/>
      <c r="F908" s="27"/>
      <c r="G908" s="27"/>
      <c r="H908" s="27"/>
      <c r="I908" s="27"/>
      <c r="J908" s="34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spans="1:26" ht="13.5" customHeight="1" x14ac:dyDescent="0.2">
      <c r="A909" s="27"/>
      <c r="B909" s="27"/>
      <c r="C909" s="27"/>
      <c r="D909" s="27"/>
      <c r="E909" s="27"/>
      <c r="F909" s="27"/>
      <c r="G909" s="27"/>
      <c r="H909" s="27"/>
      <c r="I909" s="27"/>
      <c r="J909" s="34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spans="1:26" ht="13.5" customHeight="1" x14ac:dyDescent="0.2">
      <c r="A910" s="27"/>
      <c r="B910" s="27"/>
      <c r="C910" s="27"/>
      <c r="D910" s="27"/>
      <c r="E910" s="27"/>
      <c r="F910" s="27"/>
      <c r="G910" s="27"/>
      <c r="H910" s="27"/>
      <c r="I910" s="27"/>
      <c r="J910" s="34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spans="1:26" ht="13.5" customHeight="1" x14ac:dyDescent="0.2">
      <c r="A911" s="27"/>
      <c r="B911" s="27"/>
      <c r="C911" s="27"/>
      <c r="D911" s="27"/>
      <c r="E911" s="27"/>
      <c r="F911" s="27"/>
      <c r="G911" s="27"/>
      <c r="H911" s="27"/>
      <c r="I911" s="27"/>
      <c r="J911" s="34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spans="1:26" ht="13.5" customHeight="1" x14ac:dyDescent="0.2">
      <c r="A912" s="27"/>
      <c r="B912" s="27"/>
      <c r="C912" s="27"/>
      <c r="D912" s="27"/>
      <c r="E912" s="27"/>
      <c r="F912" s="27"/>
      <c r="G912" s="27"/>
      <c r="H912" s="27"/>
      <c r="I912" s="27"/>
      <c r="J912" s="34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spans="1:26" ht="13.5" customHeight="1" x14ac:dyDescent="0.2">
      <c r="A913" s="27"/>
      <c r="B913" s="27"/>
      <c r="C913" s="27"/>
      <c r="D913" s="27"/>
      <c r="E913" s="27"/>
      <c r="F913" s="27"/>
      <c r="G913" s="27"/>
      <c r="H913" s="27"/>
      <c r="I913" s="27"/>
      <c r="J913" s="34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spans="1:26" ht="13.5" customHeight="1" x14ac:dyDescent="0.2">
      <c r="A914" s="27"/>
      <c r="B914" s="27"/>
      <c r="C914" s="27"/>
      <c r="D914" s="27"/>
      <c r="E914" s="27"/>
      <c r="F914" s="27"/>
      <c r="G914" s="27"/>
      <c r="H914" s="27"/>
      <c r="I914" s="27"/>
      <c r="J914" s="34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spans="1:26" ht="13.5" customHeight="1" x14ac:dyDescent="0.2">
      <c r="A915" s="27"/>
      <c r="B915" s="27"/>
      <c r="C915" s="27"/>
      <c r="D915" s="27"/>
      <c r="E915" s="27"/>
      <c r="F915" s="27"/>
      <c r="G915" s="27"/>
      <c r="H915" s="27"/>
      <c r="I915" s="27"/>
      <c r="J915" s="34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spans="1:26" ht="13.5" customHeight="1" x14ac:dyDescent="0.2">
      <c r="A916" s="27"/>
      <c r="B916" s="27"/>
      <c r="C916" s="27"/>
      <c r="D916" s="27"/>
      <c r="E916" s="27"/>
      <c r="F916" s="27"/>
      <c r="G916" s="27"/>
      <c r="H916" s="27"/>
      <c r="I916" s="27"/>
      <c r="J916" s="34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spans="1:26" ht="13.5" customHeight="1" x14ac:dyDescent="0.2">
      <c r="A917" s="27"/>
      <c r="B917" s="27"/>
      <c r="C917" s="27"/>
      <c r="D917" s="27"/>
      <c r="E917" s="27"/>
      <c r="F917" s="27"/>
      <c r="G917" s="27"/>
      <c r="H917" s="27"/>
      <c r="I917" s="27"/>
      <c r="J917" s="34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spans="1:26" ht="13.5" customHeight="1" x14ac:dyDescent="0.2">
      <c r="A918" s="27"/>
      <c r="B918" s="27"/>
      <c r="C918" s="27"/>
      <c r="D918" s="27"/>
      <c r="E918" s="27"/>
      <c r="F918" s="27"/>
      <c r="G918" s="27"/>
      <c r="H918" s="27"/>
      <c r="I918" s="27"/>
      <c r="J918" s="34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spans="1:26" ht="13.5" customHeight="1" x14ac:dyDescent="0.2">
      <c r="A919" s="27"/>
      <c r="B919" s="27"/>
      <c r="C919" s="27"/>
      <c r="D919" s="27"/>
      <c r="E919" s="27"/>
      <c r="F919" s="27"/>
      <c r="G919" s="27"/>
      <c r="H919" s="27"/>
      <c r="I919" s="27"/>
      <c r="J919" s="34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spans="1:26" ht="13.5" customHeight="1" x14ac:dyDescent="0.2">
      <c r="A920" s="27"/>
      <c r="B920" s="27"/>
      <c r="C920" s="27"/>
      <c r="D920" s="27"/>
      <c r="E920" s="27"/>
      <c r="F920" s="27"/>
      <c r="G920" s="27"/>
      <c r="H920" s="27"/>
      <c r="I920" s="27"/>
      <c r="J920" s="34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spans="1:26" ht="13.5" customHeight="1" x14ac:dyDescent="0.2">
      <c r="A921" s="27"/>
      <c r="B921" s="27"/>
      <c r="C921" s="27"/>
      <c r="D921" s="27"/>
      <c r="E921" s="27"/>
      <c r="F921" s="27"/>
      <c r="G921" s="27"/>
      <c r="H921" s="27"/>
      <c r="I921" s="27"/>
      <c r="J921" s="34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spans="1:26" ht="13.5" customHeight="1" x14ac:dyDescent="0.2">
      <c r="A922" s="27"/>
      <c r="B922" s="27"/>
      <c r="C922" s="27"/>
      <c r="D922" s="27"/>
      <c r="E922" s="27"/>
      <c r="F922" s="27"/>
      <c r="G922" s="27"/>
      <c r="H922" s="27"/>
      <c r="I922" s="27"/>
      <c r="J922" s="34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spans="1:26" ht="13.5" customHeight="1" x14ac:dyDescent="0.2">
      <c r="A923" s="27"/>
      <c r="B923" s="27"/>
      <c r="C923" s="27"/>
      <c r="D923" s="27"/>
      <c r="E923" s="27"/>
      <c r="F923" s="27"/>
      <c r="G923" s="27"/>
      <c r="H923" s="27"/>
      <c r="I923" s="27"/>
      <c r="J923" s="34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spans="1:26" ht="13.5" customHeight="1" x14ac:dyDescent="0.2">
      <c r="A924" s="27"/>
      <c r="B924" s="27"/>
      <c r="C924" s="27"/>
      <c r="D924" s="27"/>
      <c r="E924" s="27"/>
      <c r="F924" s="27"/>
      <c r="G924" s="27"/>
      <c r="H924" s="27"/>
      <c r="I924" s="27"/>
      <c r="J924" s="34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spans="1:26" ht="13.5" customHeight="1" x14ac:dyDescent="0.2">
      <c r="A925" s="27"/>
      <c r="B925" s="27"/>
      <c r="C925" s="27"/>
      <c r="D925" s="27"/>
      <c r="E925" s="27"/>
      <c r="F925" s="27"/>
      <c r="G925" s="27"/>
      <c r="H925" s="27"/>
      <c r="I925" s="27"/>
      <c r="J925" s="34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spans="1:26" ht="13.5" customHeight="1" x14ac:dyDescent="0.2">
      <c r="A926" s="27"/>
      <c r="B926" s="27"/>
      <c r="C926" s="27"/>
      <c r="D926" s="27"/>
      <c r="E926" s="27"/>
      <c r="F926" s="27"/>
      <c r="G926" s="27"/>
      <c r="H926" s="27"/>
      <c r="I926" s="27"/>
      <c r="J926" s="34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spans="1:26" ht="13.5" customHeight="1" x14ac:dyDescent="0.2">
      <c r="A927" s="27"/>
      <c r="B927" s="27"/>
      <c r="C927" s="27"/>
      <c r="D927" s="27"/>
      <c r="E927" s="27"/>
      <c r="F927" s="27"/>
      <c r="G927" s="27"/>
      <c r="H927" s="27"/>
      <c r="I927" s="27"/>
      <c r="J927" s="34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spans="1:26" ht="13.5" customHeight="1" x14ac:dyDescent="0.2">
      <c r="A928" s="27"/>
      <c r="B928" s="27"/>
      <c r="C928" s="27"/>
      <c r="D928" s="27"/>
      <c r="E928" s="27"/>
      <c r="F928" s="27"/>
      <c r="G928" s="27"/>
      <c r="H928" s="27"/>
      <c r="I928" s="27"/>
      <c r="J928" s="34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spans="1:26" ht="13.5" customHeight="1" x14ac:dyDescent="0.2">
      <c r="A929" s="27"/>
      <c r="B929" s="27"/>
      <c r="C929" s="27"/>
      <c r="D929" s="27"/>
      <c r="E929" s="27"/>
      <c r="F929" s="27"/>
      <c r="G929" s="27"/>
      <c r="H929" s="27"/>
      <c r="I929" s="27"/>
      <c r="J929" s="34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spans="1:26" ht="13.5" customHeight="1" x14ac:dyDescent="0.2">
      <c r="A930" s="27"/>
      <c r="B930" s="27"/>
      <c r="C930" s="27"/>
      <c r="D930" s="27"/>
      <c r="E930" s="27"/>
      <c r="F930" s="27"/>
      <c r="G930" s="27"/>
      <c r="H930" s="27"/>
      <c r="I930" s="27"/>
      <c r="J930" s="34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spans="1:26" ht="13.5" customHeight="1" x14ac:dyDescent="0.2">
      <c r="A931" s="27"/>
      <c r="B931" s="27"/>
      <c r="C931" s="27"/>
      <c r="D931" s="27"/>
      <c r="E931" s="27"/>
      <c r="F931" s="27"/>
      <c r="G931" s="27"/>
      <c r="H931" s="27"/>
      <c r="I931" s="27"/>
      <c r="J931" s="34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spans="1:26" ht="13.5" customHeight="1" x14ac:dyDescent="0.2">
      <c r="A932" s="27"/>
      <c r="B932" s="27"/>
      <c r="C932" s="27"/>
      <c r="D932" s="27"/>
      <c r="E932" s="27"/>
      <c r="F932" s="27"/>
      <c r="G932" s="27"/>
      <c r="H932" s="27"/>
      <c r="I932" s="27"/>
      <c r="J932" s="34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spans="1:26" ht="13.5" customHeight="1" x14ac:dyDescent="0.2">
      <c r="A933" s="27"/>
      <c r="B933" s="27"/>
      <c r="C933" s="27"/>
      <c r="D933" s="27"/>
      <c r="E933" s="27"/>
      <c r="F933" s="27"/>
      <c r="G933" s="27"/>
      <c r="H933" s="27"/>
      <c r="I933" s="27"/>
      <c r="J933" s="34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spans="1:26" ht="13.5" customHeight="1" x14ac:dyDescent="0.2">
      <c r="A934" s="27"/>
      <c r="B934" s="27"/>
      <c r="C934" s="27"/>
      <c r="D934" s="27"/>
      <c r="E934" s="27"/>
      <c r="F934" s="27"/>
      <c r="G934" s="27"/>
      <c r="H934" s="27"/>
      <c r="I934" s="27"/>
      <c r="J934" s="34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spans="1:26" ht="13.5" customHeight="1" x14ac:dyDescent="0.2">
      <c r="A935" s="27"/>
      <c r="B935" s="27"/>
      <c r="C935" s="27"/>
      <c r="D935" s="27"/>
      <c r="E935" s="27"/>
      <c r="F935" s="27"/>
      <c r="G935" s="27"/>
      <c r="H935" s="27"/>
      <c r="I935" s="27"/>
      <c r="J935" s="34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spans="1:26" ht="13.5" customHeight="1" x14ac:dyDescent="0.2">
      <c r="A936" s="27"/>
      <c r="B936" s="27"/>
      <c r="C936" s="27"/>
      <c r="D936" s="27"/>
      <c r="E936" s="27"/>
      <c r="F936" s="27"/>
      <c r="G936" s="27"/>
      <c r="H936" s="27"/>
      <c r="I936" s="27"/>
      <c r="J936" s="34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spans="1:26" ht="13.5" customHeight="1" x14ac:dyDescent="0.2">
      <c r="A937" s="27"/>
      <c r="B937" s="27"/>
      <c r="C937" s="27"/>
      <c r="D937" s="27"/>
      <c r="E937" s="27"/>
      <c r="F937" s="27"/>
      <c r="G937" s="27"/>
      <c r="H937" s="27"/>
      <c r="I937" s="27"/>
      <c r="J937" s="34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spans="1:26" ht="13.5" customHeight="1" x14ac:dyDescent="0.2">
      <c r="A938" s="27"/>
      <c r="B938" s="27"/>
      <c r="C938" s="27"/>
      <c r="D938" s="27"/>
      <c r="E938" s="27"/>
      <c r="F938" s="27"/>
      <c r="G938" s="27"/>
      <c r="H938" s="27"/>
      <c r="I938" s="27"/>
      <c r="J938" s="34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spans="1:26" ht="13.5" customHeight="1" x14ac:dyDescent="0.2">
      <c r="A939" s="27"/>
      <c r="B939" s="27"/>
      <c r="C939" s="27"/>
      <c r="D939" s="27"/>
      <c r="E939" s="27"/>
      <c r="F939" s="27"/>
      <c r="G939" s="27"/>
      <c r="H939" s="27"/>
      <c r="I939" s="27"/>
      <c r="J939" s="34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spans="1:26" ht="13.5" customHeight="1" x14ac:dyDescent="0.2">
      <c r="A940" s="27"/>
      <c r="B940" s="27"/>
      <c r="C940" s="27"/>
      <c r="D940" s="27"/>
      <c r="E940" s="27"/>
      <c r="F940" s="27"/>
      <c r="G940" s="27"/>
      <c r="H940" s="27"/>
      <c r="I940" s="27"/>
      <c r="J940" s="34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spans="1:26" ht="13.5" customHeight="1" x14ac:dyDescent="0.2">
      <c r="A941" s="27"/>
      <c r="B941" s="27"/>
      <c r="C941" s="27"/>
      <c r="D941" s="27"/>
      <c r="E941" s="27"/>
      <c r="F941" s="27"/>
      <c r="G941" s="27"/>
      <c r="H941" s="27"/>
      <c r="I941" s="27"/>
      <c r="J941" s="34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spans="1:26" ht="13.5" customHeight="1" x14ac:dyDescent="0.2">
      <c r="A942" s="27"/>
      <c r="B942" s="27"/>
      <c r="C942" s="27"/>
      <c r="D942" s="27"/>
      <c r="E942" s="27"/>
      <c r="F942" s="27"/>
      <c r="G942" s="27"/>
      <c r="H942" s="27"/>
      <c r="I942" s="27"/>
      <c r="J942" s="34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spans="1:26" ht="13.5" customHeight="1" x14ac:dyDescent="0.2">
      <c r="A943" s="27"/>
      <c r="B943" s="27"/>
      <c r="C943" s="27"/>
      <c r="D943" s="27"/>
      <c r="E943" s="27"/>
      <c r="F943" s="27"/>
      <c r="G943" s="27"/>
      <c r="H943" s="27"/>
      <c r="I943" s="27"/>
      <c r="J943" s="34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spans="1:26" ht="13.5" customHeight="1" x14ac:dyDescent="0.2">
      <c r="A944" s="27"/>
      <c r="B944" s="27"/>
      <c r="C944" s="27"/>
      <c r="D944" s="27"/>
      <c r="E944" s="27"/>
      <c r="F944" s="27"/>
      <c r="G944" s="27"/>
      <c r="H944" s="27"/>
      <c r="I944" s="27"/>
      <c r="J944" s="34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spans="1:26" ht="13.5" customHeight="1" x14ac:dyDescent="0.2">
      <c r="A945" s="27"/>
      <c r="B945" s="27"/>
      <c r="C945" s="27"/>
      <c r="D945" s="27"/>
      <c r="E945" s="27"/>
      <c r="F945" s="27"/>
      <c r="G945" s="27"/>
      <c r="H945" s="27"/>
      <c r="I945" s="27"/>
      <c r="J945" s="34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spans="1:26" ht="13.5" customHeight="1" x14ac:dyDescent="0.2">
      <c r="A946" s="27"/>
      <c r="B946" s="27"/>
      <c r="C946" s="27"/>
      <c r="D946" s="27"/>
      <c r="E946" s="27"/>
      <c r="F946" s="27"/>
      <c r="G946" s="27"/>
      <c r="H946" s="27"/>
      <c r="I946" s="27"/>
      <c r="J946" s="34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spans="1:26" ht="13.5" customHeight="1" x14ac:dyDescent="0.2">
      <c r="A947" s="27"/>
      <c r="B947" s="27"/>
      <c r="C947" s="27"/>
      <c r="D947" s="27"/>
      <c r="E947" s="27"/>
      <c r="F947" s="27"/>
      <c r="G947" s="27"/>
      <c r="H947" s="27"/>
      <c r="I947" s="27"/>
      <c r="J947" s="34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spans="1:26" ht="13.5" customHeight="1" x14ac:dyDescent="0.2">
      <c r="A948" s="27"/>
      <c r="B948" s="27"/>
      <c r="C948" s="27"/>
      <c r="D948" s="27"/>
      <c r="E948" s="27"/>
      <c r="F948" s="27"/>
      <c r="G948" s="27"/>
      <c r="H948" s="27"/>
      <c r="I948" s="27"/>
      <c r="J948" s="34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spans="1:26" ht="13.5" customHeight="1" x14ac:dyDescent="0.2">
      <c r="A949" s="27"/>
      <c r="B949" s="27"/>
      <c r="C949" s="27"/>
      <c r="D949" s="27"/>
      <c r="E949" s="27"/>
      <c r="F949" s="27"/>
      <c r="G949" s="27"/>
      <c r="H949" s="27"/>
      <c r="I949" s="27"/>
      <c r="J949" s="34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spans="1:26" ht="13.5" customHeight="1" x14ac:dyDescent="0.2">
      <c r="A950" s="27"/>
      <c r="B950" s="27"/>
      <c r="C950" s="27"/>
      <c r="D950" s="27"/>
      <c r="E950" s="27"/>
      <c r="F950" s="27"/>
      <c r="G950" s="27"/>
      <c r="H950" s="27"/>
      <c r="I950" s="27"/>
      <c r="J950" s="34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spans="1:26" ht="13.5" customHeight="1" x14ac:dyDescent="0.2">
      <c r="A951" s="27"/>
      <c r="B951" s="27"/>
      <c r="C951" s="27"/>
      <c r="D951" s="27"/>
      <c r="E951" s="27"/>
      <c r="F951" s="27"/>
      <c r="G951" s="27"/>
      <c r="H951" s="27"/>
      <c r="I951" s="27"/>
      <c r="J951" s="34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spans="1:26" ht="13.5" customHeight="1" x14ac:dyDescent="0.2">
      <c r="A952" s="27"/>
      <c r="B952" s="27"/>
      <c r="C952" s="27"/>
      <c r="D952" s="27"/>
      <c r="E952" s="27"/>
      <c r="F952" s="27"/>
      <c r="G952" s="27"/>
      <c r="H952" s="27"/>
      <c r="I952" s="27"/>
      <c r="J952" s="34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spans="1:26" ht="13.5" customHeight="1" x14ac:dyDescent="0.2">
      <c r="A953" s="27"/>
      <c r="B953" s="27"/>
      <c r="C953" s="27"/>
      <c r="D953" s="27"/>
      <c r="E953" s="27"/>
      <c r="F953" s="27"/>
      <c r="G953" s="27"/>
      <c r="H953" s="27"/>
      <c r="I953" s="27"/>
      <c r="J953" s="34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spans="1:26" ht="13.5" customHeight="1" x14ac:dyDescent="0.2">
      <c r="A954" s="27"/>
      <c r="B954" s="27"/>
      <c r="C954" s="27"/>
      <c r="D954" s="27"/>
      <c r="E954" s="27"/>
      <c r="F954" s="27"/>
      <c r="G954" s="27"/>
      <c r="H954" s="27"/>
      <c r="I954" s="27"/>
      <c r="J954" s="34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spans="1:26" ht="13.5" customHeight="1" x14ac:dyDescent="0.2">
      <c r="A955" s="27"/>
      <c r="B955" s="27"/>
      <c r="C955" s="27"/>
      <c r="D955" s="27"/>
      <c r="E955" s="27"/>
      <c r="F955" s="27"/>
      <c r="G955" s="27"/>
      <c r="H955" s="27"/>
      <c r="I955" s="27"/>
      <c r="J955" s="34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spans="1:26" ht="13.5" customHeight="1" x14ac:dyDescent="0.2">
      <c r="A956" s="27"/>
      <c r="B956" s="27"/>
      <c r="C956" s="27"/>
      <c r="D956" s="27"/>
      <c r="E956" s="27"/>
      <c r="F956" s="27"/>
      <c r="G956" s="27"/>
      <c r="H956" s="27"/>
      <c r="I956" s="27"/>
      <c r="J956" s="34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spans="1:26" ht="13.5" customHeight="1" x14ac:dyDescent="0.2">
      <c r="A957" s="27"/>
      <c r="B957" s="27"/>
      <c r="C957" s="27"/>
      <c r="D957" s="27"/>
      <c r="E957" s="27"/>
      <c r="F957" s="27"/>
      <c r="G957" s="27"/>
      <c r="H957" s="27"/>
      <c r="I957" s="27"/>
      <c r="J957" s="34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spans="1:26" ht="13.5" customHeight="1" x14ac:dyDescent="0.2">
      <c r="A958" s="27"/>
      <c r="B958" s="27"/>
      <c r="C958" s="27"/>
      <c r="D958" s="27"/>
      <c r="E958" s="27"/>
      <c r="F958" s="27"/>
      <c r="G958" s="27"/>
      <c r="H958" s="27"/>
      <c r="I958" s="27"/>
      <c r="J958" s="34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spans="1:26" ht="13.5" customHeight="1" x14ac:dyDescent="0.2">
      <c r="A959" s="27"/>
      <c r="B959" s="27"/>
      <c r="C959" s="27"/>
      <c r="D959" s="27"/>
      <c r="E959" s="27"/>
      <c r="F959" s="27"/>
      <c r="G959" s="27"/>
      <c r="H959" s="27"/>
      <c r="I959" s="27"/>
      <c r="J959" s="34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spans="1:26" ht="13.5" customHeight="1" x14ac:dyDescent="0.2">
      <c r="A960" s="27"/>
      <c r="B960" s="27"/>
      <c r="C960" s="27"/>
      <c r="D960" s="27"/>
      <c r="E960" s="27"/>
      <c r="F960" s="27"/>
      <c r="G960" s="27"/>
      <c r="H960" s="27"/>
      <c r="I960" s="27"/>
      <c r="J960" s="34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spans="1:26" ht="13.5" customHeight="1" x14ac:dyDescent="0.2">
      <c r="A961" s="27"/>
      <c r="B961" s="27"/>
      <c r="C961" s="27"/>
      <c r="D961" s="27"/>
      <c r="E961" s="27"/>
      <c r="F961" s="27"/>
      <c r="G961" s="27"/>
      <c r="H961" s="27"/>
      <c r="I961" s="27"/>
      <c r="J961" s="34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spans="1:26" ht="13.5" customHeight="1" x14ac:dyDescent="0.2">
      <c r="A962" s="27"/>
      <c r="B962" s="27"/>
      <c r="C962" s="27"/>
      <c r="D962" s="27"/>
      <c r="E962" s="27"/>
      <c r="F962" s="27"/>
      <c r="G962" s="27"/>
      <c r="H962" s="27"/>
      <c r="I962" s="27"/>
      <c r="J962" s="34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spans="1:26" ht="13.5" customHeight="1" x14ac:dyDescent="0.2">
      <c r="A963" s="27"/>
      <c r="B963" s="27"/>
      <c r="C963" s="27"/>
      <c r="D963" s="27"/>
      <c r="E963" s="27"/>
      <c r="F963" s="27"/>
      <c r="G963" s="27"/>
      <c r="H963" s="27"/>
      <c r="I963" s="27"/>
      <c r="J963" s="34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spans="1:26" ht="13.5" customHeight="1" x14ac:dyDescent="0.2">
      <c r="A964" s="27"/>
      <c r="B964" s="27"/>
      <c r="C964" s="27"/>
      <c r="D964" s="27"/>
      <c r="E964" s="27"/>
      <c r="F964" s="27"/>
      <c r="G964" s="27"/>
      <c r="H964" s="27"/>
      <c r="I964" s="27"/>
      <c r="J964" s="34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spans="1:26" ht="13.5" customHeight="1" x14ac:dyDescent="0.2">
      <c r="A965" s="27"/>
      <c r="B965" s="27"/>
      <c r="C965" s="27"/>
      <c r="D965" s="27"/>
      <c r="E965" s="27"/>
      <c r="F965" s="27"/>
      <c r="G965" s="27"/>
      <c r="H965" s="27"/>
      <c r="I965" s="27"/>
      <c r="J965" s="34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spans="1:26" ht="13.5" customHeight="1" x14ac:dyDescent="0.2">
      <c r="A966" s="27"/>
      <c r="B966" s="27"/>
      <c r="C966" s="27"/>
      <c r="D966" s="27"/>
      <c r="E966" s="27"/>
      <c r="F966" s="27"/>
      <c r="G966" s="27"/>
      <c r="H966" s="27"/>
      <c r="I966" s="27"/>
      <c r="J966" s="34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spans="1:26" ht="13.5" customHeight="1" x14ac:dyDescent="0.2">
      <c r="A967" s="27"/>
      <c r="B967" s="27"/>
      <c r="C967" s="27"/>
      <c r="D967" s="27"/>
      <c r="E967" s="27"/>
      <c r="F967" s="27"/>
      <c r="G967" s="27"/>
      <c r="H967" s="27"/>
      <c r="I967" s="27"/>
      <c r="J967" s="34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spans="1:26" ht="13.5" customHeight="1" x14ac:dyDescent="0.2">
      <c r="A968" s="27"/>
      <c r="B968" s="27"/>
      <c r="C968" s="27"/>
      <c r="D968" s="27"/>
      <c r="E968" s="27"/>
      <c r="F968" s="27"/>
      <c r="G968" s="27"/>
      <c r="H968" s="27"/>
      <c r="I968" s="27"/>
      <c r="J968" s="34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spans="1:26" ht="13.5" customHeight="1" x14ac:dyDescent="0.2">
      <c r="A969" s="27"/>
      <c r="B969" s="27"/>
      <c r="C969" s="27"/>
      <c r="D969" s="27"/>
      <c r="E969" s="27"/>
      <c r="F969" s="27"/>
      <c r="G969" s="27"/>
      <c r="H969" s="27"/>
      <c r="I969" s="27"/>
      <c r="J969" s="34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spans="1:26" ht="13.5" customHeight="1" x14ac:dyDescent="0.2">
      <c r="A970" s="27"/>
      <c r="B970" s="27"/>
      <c r="C970" s="27"/>
      <c r="D970" s="27"/>
      <c r="E970" s="27"/>
      <c r="F970" s="27"/>
      <c r="G970" s="27"/>
      <c r="H970" s="27"/>
      <c r="I970" s="27"/>
      <c r="J970" s="34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spans="1:26" ht="13.5" customHeight="1" x14ac:dyDescent="0.2">
      <c r="A971" s="27"/>
      <c r="B971" s="27"/>
      <c r="C971" s="27"/>
      <c r="D971" s="27"/>
      <c r="E971" s="27"/>
      <c r="F971" s="27"/>
      <c r="G971" s="27"/>
      <c r="H971" s="27"/>
      <c r="I971" s="27"/>
      <c r="J971" s="34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spans="1:26" ht="13.5" customHeight="1" x14ac:dyDescent="0.2">
      <c r="A972" s="27"/>
      <c r="B972" s="27"/>
      <c r="C972" s="27"/>
      <c r="D972" s="27"/>
      <c r="E972" s="27"/>
      <c r="F972" s="27"/>
      <c r="G972" s="27"/>
      <c r="H972" s="27"/>
      <c r="I972" s="27"/>
      <c r="J972" s="34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spans="1:26" ht="13.5" customHeight="1" x14ac:dyDescent="0.2">
      <c r="A973" s="27"/>
      <c r="B973" s="27"/>
      <c r="C973" s="27"/>
      <c r="D973" s="27"/>
      <c r="E973" s="27"/>
      <c r="F973" s="27"/>
      <c r="G973" s="27"/>
      <c r="H973" s="27"/>
      <c r="I973" s="27"/>
      <c r="J973" s="34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spans="1:26" ht="13.5" customHeight="1" x14ac:dyDescent="0.2">
      <c r="A974" s="27"/>
      <c r="B974" s="27"/>
      <c r="C974" s="27"/>
      <c r="D974" s="27"/>
      <c r="E974" s="27"/>
      <c r="F974" s="27"/>
      <c r="G974" s="27"/>
      <c r="H974" s="27"/>
      <c r="I974" s="27"/>
      <c r="J974" s="34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spans="1:26" ht="13.5" customHeight="1" x14ac:dyDescent="0.2">
      <c r="A975" s="27"/>
      <c r="B975" s="27"/>
      <c r="C975" s="27"/>
      <c r="D975" s="27"/>
      <c r="E975" s="27"/>
      <c r="F975" s="27"/>
      <c r="G975" s="27"/>
      <c r="H975" s="27"/>
      <c r="I975" s="27"/>
      <c r="J975" s="34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spans="1:26" ht="13.5" customHeight="1" x14ac:dyDescent="0.2">
      <c r="A976" s="27"/>
      <c r="B976" s="27"/>
      <c r="C976" s="27"/>
      <c r="D976" s="27"/>
      <c r="E976" s="27"/>
      <c r="F976" s="27"/>
      <c r="G976" s="27"/>
      <c r="H976" s="27"/>
      <c r="I976" s="27"/>
      <c r="J976" s="34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spans="1:26" ht="13.5" customHeight="1" x14ac:dyDescent="0.2">
      <c r="A977" s="27"/>
      <c r="B977" s="27"/>
      <c r="C977" s="27"/>
      <c r="D977" s="27"/>
      <c r="E977" s="27"/>
      <c r="F977" s="27"/>
      <c r="G977" s="27"/>
      <c r="H977" s="27"/>
      <c r="I977" s="27"/>
      <c r="J977" s="34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spans="1:26" ht="13.5" customHeight="1" x14ac:dyDescent="0.2">
      <c r="A978" s="27"/>
      <c r="B978" s="27"/>
      <c r="C978" s="27"/>
      <c r="D978" s="27"/>
      <c r="E978" s="27"/>
      <c r="F978" s="27"/>
      <c r="G978" s="27"/>
      <c r="H978" s="27"/>
      <c r="I978" s="27"/>
      <c r="J978" s="34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spans="1:26" ht="13.5" customHeight="1" x14ac:dyDescent="0.2">
      <c r="A979" s="27"/>
      <c r="B979" s="27"/>
      <c r="C979" s="27"/>
      <c r="D979" s="27"/>
      <c r="E979" s="27"/>
      <c r="F979" s="27"/>
      <c r="G979" s="27"/>
      <c r="H979" s="27"/>
      <c r="I979" s="27"/>
      <c r="J979" s="34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spans="1:26" ht="13.5" customHeight="1" x14ac:dyDescent="0.2">
      <c r="A980" s="27"/>
      <c r="B980" s="27"/>
      <c r="C980" s="27"/>
      <c r="D980" s="27"/>
      <c r="E980" s="27"/>
      <c r="F980" s="27"/>
      <c r="G980" s="27"/>
      <c r="H980" s="27"/>
      <c r="I980" s="27"/>
      <c r="J980" s="34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spans="1:26" ht="13.5" customHeight="1" x14ac:dyDescent="0.2">
      <c r="A981" s="27"/>
      <c r="B981" s="27"/>
      <c r="C981" s="27"/>
      <c r="D981" s="27"/>
      <c r="E981" s="27"/>
      <c r="F981" s="27"/>
      <c r="G981" s="27"/>
      <c r="H981" s="27"/>
      <c r="I981" s="27"/>
      <c r="J981" s="34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spans="1:26" ht="13.5" customHeight="1" x14ac:dyDescent="0.2">
      <c r="A982" s="27"/>
      <c r="B982" s="27"/>
      <c r="C982" s="27"/>
      <c r="D982" s="27"/>
      <c r="E982" s="27"/>
      <c r="F982" s="27"/>
      <c r="G982" s="27"/>
      <c r="H982" s="27"/>
      <c r="I982" s="27"/>
      <c r="J982" s="34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spans="1:26" ht="13.5" customHeight="1" x14ac:dyDescent="0.2">
      <c r="A983" s="27"/>
      <c r="B983" s="27"/>
      <c r="C983" s="27"/>
      <c r="D983" s="27"/>
      <c r="E983" s="27"/>
      <c r="F983" s="27"/>
      <c r="G983" s="27"/>
      <c r="H983" s="27"/>
      <c r="I983" s="27"/>
      <c r="J983" s="34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spans="1:26" ht="13.5" customHeight="1" x14ac:dyDescent="0.2">
      <c r="A984" s="27"/>
      <c r="B984" s="27"/>
      <c r="C984" s="27"/>
      <c r="D984" s="27"/>
      <c r="E984" s="27"/>
      <c r="F984" s="27"/>
      <c r="G984" s="27"/>
      <c r="H984" s="27"/>
      <c r="I984" s="27"/>
      <c r="J984" s="34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spans="1:26" ht="13.5" customHeight="1" x14ac:dyDescent="0.2">
      <c r="A985" s="27"/>
      <c r="B985" s="27"/>
      <c r="C985" s="27"/>
      <c r="D985" s="27"/>
      <c r="E985" s="27"/>
      <c r="F985" s="27"/>
      <c r="G985" s="27"/>
      <c r="H985" s="27"/>
      <c r="I985" s="27"/>
      <c r="J985" s="34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spans="1:26" ht="13.5" customHeight="1" x14ac:dyDescent="0.2">
      <c r="A986" s="27"/>
      <c r="B986" s="27"/>
      <c r="C986" s="27"/>
      <c r="D986" s="27"/>
      <c r="E986" s="27"/>
      <c r="F986" s="27"/>
      <c r="G986" s="27"/>
      <c r="H986" s="27"/>
      <c r="I986" s="27"/>
      <c r="J986" s="34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spans="1:26" ht="13.5" customHeight="1" x14ac:dyDescent="0.2">
      <c r="A987" s="27"/>
      <c r="B987" s="27"/>
      <c r="C987" s="27"/>
      <c r="D987" s="27"/>
      <c r="E987" s="27"/>
      <c r="F987" s="27"/>
      <c r="G987" s="27"/>
      <c r="H987" s="27"/>
      <c r="I987" s="27"/>
      <c r="J987" s="34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spans="1:26" ht="13.5" customHeight="1" x14ac:dyDescent="0.2">
      <c r="A988" s="27"/>
      <c r="B988" s="27"/>
      <c r="C988" s="27"/>
      <c r="D988" s="27"/>
      <c r="E988" s="27"/>
      <c r="F988" s="27"/>
      <c r="G988" s="27"/>
      <c r="H988" s="27"/>
      <c r="I988" s="27"/>
      <c r="J988" s="34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spans="1:26" ht="13.5" customHeight="1" x14ac:dyDescent="0.2">
      <c r="A989" s="27"/>
      <c r="B989" s="27"/>
      <c r="C989" s="27"/>
      <c r="D989" s="27"/>
      <c r="E989" s="27"/>
      <c r="F989" s="27"/>
      <c r="G989" s="27"/>
      <c r="H989" s="27"/>
      <c r="I989" s="27"/>
      <c r="J989" s="34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spans="1:26" ht="13.5" customHeight="1" x14ac:dyDescent="0.2">
      <c r="A990" s="27"/>
      <c r="B990" s="27"/>
      <c r="C990" s="27"/>
      <c r="D990" s="27"/>
      <c r="E990" s="27"/>
      <c r="F990" s="27"/>
      <c r="G990" s="27"/>
      <c r="H990" s="27"/>
      <c r="I990" s="27"/>
      <c r="J990" s="34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spans="1:26" ht="13.5" customHeight="1" x14ac:dyDescent="0.2">
      <c r="A991" s="27"/>
      <c r="B991" s="27"/>
      <c r="C991" s="27"/>
      <c r="D991" s="27"/>
      <c r="E991" s="27"/>
      <c r="F991" s="27"/>
      <c r="G991" s="27"/>
      <c r="H991" s="27"/>
      <c r="I991" s="27"/>
      <c r="J991" s="34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spans="1:26" ht="13.5" customHeight="1" x14ac:dyDescent="0.2">
      <c r="A992" s="27"/>
      <c r="B992" s="27"/>
      <c r="C992" s="27"/>
      <c r="D992" s="27"/>
      <c r="E992" s="27"/>
      <c r="F992" s="27"/>
      <c r="G992" s="27"/>
      <c r="H992" s="27"/>
      <c r="I992" s="27"/>
      <c r="J992" s="34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spans="1:26" ht="13.5" customHeight="1" x14ac:dyDescent="0.2">
      <c r="A993" s="27"/>
      <c r="B993" s="27"/>
      <c r="C993" s="27"/>
      <c r="D993" s="27"/>
      <c r="E993" s="27"/>
      <c r="F993" s="27"/>
      <c r="G993" s="27"/>
      <c r="H993" s="27"/>
      <c r="I993" s="27"/>
      <c r="J993" s="34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spans="1:26" ht="13.5" customHeight="1" x14ac:dyDescent="0.2">
      <c r="A994" s="27"/>
      <c r="B994" s="27"/>
      <c r="C994" s="27"/>
      <c r="D994" s="27"/>
      <c r="E994" s="27"/>
      <c r="F994" s="27"/>
      <c r="G994" s="27"/>
      <c r="H994" s="27"/>
      <c r="I994" s="27"/>
      <c r="J994" s="34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spans="1:26" ht="13.5" customHeight="1" x14ac:dyDescent="0.2">
      <c r="A995" s="27"/>
      <c r="B995" s="27"/>
      <c r="C995" s="27"/>
      <c r="D995" s="27"/>
      <c r="E995" s="27"/>
      <c r="F995" s="27"/>
      <c r="G995" s="27"/>
      <c r="H995" s="27"/>
      <c r="I995" s="27"/>
      <c r="J995" s="34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spans="1:26" ht="13.5" customHeight="1" x14ac:dyDescent="0.2">
      <c r="A996" s="27"/>
      <c r="B996" s="27"/>
      <c r="C996" s="27"/>
      <c r="D996" s="27"/>
      <c r="E996" s="27"/>
      <c r="F996" s="27"/>
      <c r="G996" s="27"/>
      <c r="H996" s="27"/>
      <c r="I996" s="27"/>
      <c r="J996" s="34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spans="1:26" ht="13.5" customHeight="1" x14ac:dyDescent="0.2">
      <c r="A997" s="27"/>
      <c r="B997" s="27"/>
      <c r="C997" s="27"/>
      <c r="D997" s="27"/>
      <c r="E997" s="27"/>
      <c r="F997" s="27"/>
      <c r="G997" s="27"/>
      <c r="H997" s="27"/>
      <c r="I997" s="27"/>
      <c r="J997" s="34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spans="1:26" ht="13.5" customHeight="1" x14ac:dyDescent="0.2">
      <c r="A998" s="27"/>
      <c r="B998" s="27"/>
      <c r="C998" s="27"/>
      <c r="D998" s="27"/>
      <c r="E998" s="27"/>
      <c r="F998" s="27"/>
      <c r="G998" s="27"/>
      <c r="H998" s="27"/>
      <c r="I998" s="27"/>
      <c r="J998" s="34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spans="1:26" ht="13.5" customHeight="1" x14ac:dyDescent="0.2">
      <c r="A999" s="27"/>
      <c r="B999" s="27"/>
      <c r="C999" s="27"/>
      <c r="D999" s="27"/>
      <c r="E999" s="27"/>
      <c r="F999" s="27"/>
      <c r="G999" s="27"/>
      <c r="H999" s="27"/>
      <c r="I999" s="27"/>
      <c r="J999" s="34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spans="1:26" ht="13.5" customHeight="1" x14ac:dyDescent="0.2">
      <c r="A1000" s="27"/>
      <c r="B1000" s="27"/>
      <c r="C1000" s="27"/>
      <c r="D1000" s="27"/>
      <c r="E1000" s="27"/>
      <c r="F1000" s="27"/>
      <c r="G1000" s="27"/>
      <c r="H1000" s="27"/>
      <c r="I1000" s="27"/>
      <c r="J1000" s="34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  <row r="1001" spans="1:26" ht="13.5" customHeight="1" x14ac:dyDescent="0.2">
      <c r="A1001" s="27"/>
      <c r="B1001" s="27"/>
      <c r="C1001" s="27"/>
      <c r="D1001" s="27"/>
      <c r="E1001" s="27"/>
      <c r="F1001" s="27"/>
      <c r="G1001" s="27"/>
      <c r="H1001" s="27"/>
      <c r="I1001" s="27"/>
      <c r="J1001" s="34"/>
      <c r="K1001" s="27"/>
      <c r="L1001" s="27"/>
      <c r="M1001" s="27"/>
      <c r="N1001" s="27"/>
      <c r="O1001" s="27"/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</row>
  </sheetData>
  <sheetProtection selectLockedCells="1"/>
  <mergeCells count="151">
    <mergeCell ref="A8:H8"/>
    <mergeCell ref="A9:H9"/>
    <mergeCell ref="B10:F10"/>
    <mergeCell ref="G10:H10"/>
    <mergeCell ref="G11:H11"/>
    <mergeCell ref="B11:F11"/>
    <mergeCell ref="B12:F12"/>
    <mergeCell ref="G12:H12"/>
    <mergeCell ref="B13:F13"/>
    <mergeCell ref="G13:H13"/>
    <mergeCell ref="A1:H1"/>
    <mergeCell ref="A2:H2"/>
    <mergeCell ref="A3:H3"/>
    <mergeCell ref="A4:H4"/>
    <mergeCell ref="A5:H5"/>
    <mergeCell ref="B6:D6"/>
    <mergeCell ref="E6:H6"/>
    <mergeCell ref="B7:D7"/>
    <mergeCell ref="E7:H7"/>
    <mergeCell ref="G14:H14"/>
    <mergeCell ref="F19:H19"/>
    <mergeCell ref="F20:H20"/>
    <mergeCell ref="F22:H22"/>
    <mergeCell ref="F23:H23"/>
    <mergeCell ref="F24:H24"/>
    <mergeCell ref="A15:H15"/>
    <mergeCell ref="A16:H16"/>
    <mergeCell ref="A17:B18"/>
    <mergeCell ref="D17:D18"/>
    <mergeCell ref="E17:E18"/>
    <mergeCell ref="F17:H17"/>
    <mergeCell ref="F18:H18"/>
    <mergeCell ref="C17:C18"/>
    <mergeCell ref="C19:C23"/>
    <mergeCell ref="D19:D23"/>
    <mergeCell ref="E19:E23"/>
    <mergeCell ref="A24:E24"/>
    <mergeCell ref="B14:F14"/>
    <mergeCell ref="F21:H21"/>
    <mergeCell ref="A25:H25"/>
    <mergeCell ref="A26:H26"/>
    <mergeCell ref="B36:F36"/>
    <mergeCell ref="B37:F37"/>
    <mergeCell ref="B38:F38"/>
    <mergeCell ref="B39:F39"/>
    <mergeCell ref="B40:F40"/>
    <mergeCell ref="B41:F41"/>
    <mergeCell ref="A42:G42"/>
    <mergeCell ref="B33:F33"/>
    <mergeCell ref="G33:H33"/>
    <mergeCell ref="A34:H34"/>
    <mergeCell ref="A35:F35"/>
    <mergeCell ref="A27:H27"/>
    <mergeCell ref="A28:H28"/>
    <mergeCell ref="B29:F29"/>
    <mergeCell ref="G29:H29"/>
    <mergeCell ref="B30:F30"/>
    <mergeCell ref="G30:H30"/>
    <mergeCell ref="G31:H31"/>
    <mergeCell ref="B31:F31"/>
    <mergeCell ref="B32:F32"/>
    <mergeCell ref="G32:H32"/>
    <mergeCell ref="B94:F94"/>
    <mergeCell ref="A95:F95"/>
    <mergeCell ref="A96:H96"/>
    <mergeCell ref="B97:F97"/>
    <mergeCell ref="B98:F98"/>
    <mergeCell ref="A99:F99"/>
    <mergeCell ref="B100:F100"/>
    <mergeCell ref="B101:F101"/>
    <mergeCell ref="B102:F102"/>
    <mergeCell ref="A103:F103"/>
    <mergeCell ref="A104:H104"/>
    <mergeCell ref="A105:H105"/>
    <mergeCell ref="B106:G106"/>
    <mergeCell ref="B107:G107"/>
    <mergeCell ref="B108:G108"/>
    <mergeCell ref="B109:G109"/>
    <mergeCell ref="B110:G110"/>
    <mergeCell ref="A111:G111"/>
    <mergeCell ref="A112:H112"/>
    <mergeCell ref="A113:H113"/>
    <mergeCell ref="A114:H114"/>
    <mergeCell ref="B115:F115"/>
    <mergeCell ref="B116:F116"/>
    <mergeCell ref="B117:F117"/>
    <mergeCell ref="B118:F118"/>
    <mergeCell ref="B119:F119"/>
    <mergeCell ref="B120:F120"/>
    <mergeCell ref="B121:F121"/>
    <mergeCell ref="B129:G129"/>
    <mergeCell ref="B131:G131"/>
    <mergeCell ref="A132:G132"/>
    <mergeCell ref="B133:G133"/>
    <mergeCell ref="A134:G134"/>
    <mergeCell ref="B122:F122"/>
    <mergeCell ref="G122:H122"/>
    <mergeCell ref="A123:F123"/>
    <mergeCell ref="A124:H124"/>
    <mergeCell ref="A126:H126"/>
    <mergeCell ref="B127:G127"/>
    <mergeCell ref="B128:G128"/>
    <mergeCell ref="A43:H43"/>
    <mergeCell ref="A44:H44"/>
    <mergeCell ref="A45:H45"/>
    <mergeCell ref="B46:F46"/>
    <mergeCell ref="B47:F47"/>
    <mergeCell ref="B48:F48"/>
    <mergeCell ref="A49:F49"/>
    <mergeCell ref="A50:H50"/>
    <mergeCell ref="A51:H51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A61:F61"/>
    <mergeCell ref="A62:H62"/>
    <mergeCell ref="B63:G63"/>
    <mergeCell ref="B64:G64"/>
    <mergeCell ref="B65:G65"/>
    <mergeCell ref="B66:G66"/>
    <mergeCell ref="B67:G67"/>
    <mergeCell ref="A68:G68"/>
    <mergeCell ref="A69:H69"/>
    <mergeCell ref="B70:F70"/>
    <mergeCell ref="B71:F71"/>
    <mergeCell ref="B72:F72"/>
    <mergeCell ref="B73:G73"/>
    <mergeCell ref="A74:F74"/>
    <mergeCell ref="A76:F76"/>
    <mergeCell ref="B77:F77"/>
    <mergeCell ref="B78:F78"/>
    <mergeCell ref="B79:F79"/>
    <mergeCell ref="B90:F90"/>
    <mergeCell ref="B91:F91"/>
    <mergeCell ref="B92:F92"/>
    <mergeCell ref="A93:F93"/>
    <mergeCell ref="B80:F80"/>
    <mergeCell ref="B81:F81"/>
    <mergeCell ref="B82:F82"/>
    <mergeCell ref="A83:F83"/>
    <mergeCell ref="A84:H84"/>
    <mergeCell ref="A86:F86"/>
    <mergeCell ref="B87:F87"/>
    <mergeCell ref="B88:F88"/>
    <mergeCell ref="B89:F89"/>
  </mergeCells>
  <printOptions horizontalCentered="1"/>
  <pageMargins left="0.118055555555556" right="0.118055555555556" top="1.1812499999999999" bottom="0.78749999999999998" header="0" footer="0"/>
  <pageSetup paperSize="9" scale="8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workbookViewId="0">
      <selection activeCell="M14" sqref="M14"/>
    </sheetView>
  </sheetViews>
  <sheetFormatPr defaultColWidth="12.5703125" defaultRowHeight="15" customHeight="1" x14ac:dyDescent="0.2"/>
  <cols>
    <col min="1" max="1" width="6" customWidth="1"/>
    <col min="2" max="2" width="39" customWidth="1"/>
    <col min="3" max="4" width="14.42578125" customWidth="1"/>
    <col min="5" max="5" width="16.140625" customWidth="1"/>
    <col min="6" max="6" width="6.85546875" customWidth="1"/>
    <col min="7" max="7" width="10.42578125" customWidth="1"/>
    <col min="8" max="8" width="14.140625" customWidth="1"/>
    <col min="9" max="14" width="9.140625" customWidth="1"/>
    <col min="15" max="26" width="8.5703125" customWidth="1"/>
  </cols>
  <sheetData>
    <row r="1" spans="1:26" ht="13.5" customHeight="1" x14ac:dyDescent="0.2">
      <c r="A1" s="176" t="s">
        <v>0</v>
      </c>
      <c r="B1" s="158"/>
      <c r="C1" s="158"/>
      <c r="D1" s="158"/>
      <c r="E1" s="158"/>
      <c r="F1" s="158"/>
      <c r="G1" s="158"/>
      <c r="H1" s="159"/>
      <c r="I1" s="27"/>
      <c r="J1" s="34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24" customHeight="1" x14ac:dyDescent="0.2">
      <c r="A2" s="208"/>
      <c r="B2" s="158"/>
      <c r="C2" s="158"/>
      <c r="D2" s="158"/>
      <c r="E2" s="158"/>
      <c r="F2" s="158"/>
      <c r="G2" s="158"/>
      <c r="H2" s="158"/>
      <c r="I2" s="27"/>
      <c r="J2" s="34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spans="1:26" ht="30" customHeight="1" x14ac:dyDescent="0.2">
      <c r="A3" s="273" t="s">
        <v>219</v>
      </c>
      <c r="B3" s="158"/>
      <c r="C3" s="158"/>
      <c r="D3" s="158"/>
      <c r="E3" s="158"/>
      <c r="F3" s="158"/>
      <c r="G3" s="158"/>
      <c r="H3" s="159"/>
      <c r="I3" s="27"/>
      <c r="J3" s="34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ht="13.5" customHeight="1" x14ac:dyDescent="0.2">
      <c r="A4" s="252" t="s">
        <v>61</v>
      </c>
      <c r="B4" s="158"/>
      <c r="C4" s="158"/>
      <c r="D4" s="158"/>
      <c r="E4" s="158"/>
      <c r="F4" s="158"/>
      <c r="G4" s="158"/>
      <c r="H4" s="159"/>
      <c r="I4" s="27"/>
      <c r="J4" s="34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spans="1:26" ht="13.5" customHeight="1" x14ac:dyDescent="0.2">
      <c r="A5" s="208"/>
      <c r="B5" s="158"/>
      <c r="C5" s="158"/>
      <c r="D5" s="158"/>
      <c r="E5" s="158"/>
      <c r="F5" s="158"/>
      <c r="G5" s="158"/>
      <c r="H5" s="158"/>
      <c r="I5" s="27"/>
      <c r="J5" s="34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spans="1:26" ht="13.5" customHeight="1" x14ac:dyDescent="0.2">
      <c r="A6" s="35" t="s">
        <v>62</v>
      </c>
      <c r="B6" s="253" t="s">
        <v>63</v>
      </c>
      <c r="C6" s="158"/>
      <c r="D6" s="159"/>
      <c r="E6" s="253" t="s">
        <v>64</v>
      </c>
      <c r="F6" s="158"/>
      <c r="G6" s="158"/>
      <c r="H6" s="159"/>
      <c r="I6" s="27"/>
      <c r="J6" s="34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spans="1:26" ht="13.5" customHeight="1" x14ac:dyDescent="0.2">
      <c r="A7" s="35" t="s">
        <v>65</v>
      </c>
      <c r="B7" s="253" t="s">
        <v>66</v>
      </c>
      <c r="C7" s="158"/>
      <c r="D7" s="159"/>
      <c r="E7" s="254" t="s">
        <v>322</v>
      </c>
      <c r="F7" s="158"/>
      <c r="G7" s="158"/>
      <c r="H7" s="159"/>
      <c r="I7" s="27"/>
      <c r="J7" s="34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spans="1:26" ht="13.5" customHeight="1" x14ac:dyDescent="0.2">
      <c r="A8" s="208"/>
      <c r="B8" s="158"/>
      <c r="C8" s="158"/>
      <c r="D8" s="158"/>
      <c r="E8" s="158"/>
      <c r="F8" s="158"/>
      <c r="G8" s="158"/>
      <c r="H8" s="158"/>
      <c r="I8" s="27"/>
      <c r="J8" s="34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spans="1:26" ht="12.75" customHeight="1" x14ac:dyDescent="0.2">
      <c r="A9" s="163" t="s">
        <v>67</v>
      </c>
      <c r="B9" s="158"/>
      <c r="C9" s="158"/>
      <c r="D9" s="158"/>
      <c r="E9" s="158"/>
      <c r="F9" s="158"/>
      <c r="G9" s="158"/>
      <c r="H9" s="159"/>
      <c r="I9" s="27"/>
      <c r="J9" s="34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spans="1:26" ht="13.5" customHeight="1" x14ac:dyDescent="0.2">
      <c r="A10" s="36" t="s">
        <v>68</v>
      </c>
      <c r="B10" s="233" t="s">
        <v>69</v>
      </c>
      <c r="C10" s="158"/>
      <c r="D10" s="158"/>
      <c r="E10" s="158"/>
      <c r="F10" s="159"/>
      <c r="G10" s="259"/>
      <c r="H10" s="207"/>
      <c r="I10" s="27"/>
      <c r="J10" s="34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spans="1:26" ht="13.5" customHeight="1" x14ac:dyDescent="0.2">
      <c r="A11" s="37" t="s">
        <v>70</v>
      </c>
      <c r="B11" s="233" t="s">
        <v>71</v>
      </c>
      <c r="C11" s="158"/>
      <c r="D11" s="158"/>
      <c r="E11" s="158"/>
      <c r="F11" s="159"/>
      <c r="G11" s="233" t="s">
        <v>72</v>
      </c>
      <c r="H11" s="159"/>
      <c r="I11" s="27"/>
      <c r="J11" s="34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spans="1:26" ht="13.5" customHeight="1" x14ac:dyDescent="0.2">
      <c r="A12" s="37" t="s">
        <v>73</v>
      </c>
      <c r="B12" s="258" t="s">
        <v>289</v>
      </c>
      <c r="C12" s="158"/>
      <c r="D12" s="158"/>
      <c r="E12" s="158"/>
      <c r="F12" s="159"/>
      <c r="G12" s="260"/>
      <c r="H12" s="261"/>
      <c r="I12" s="27"/>
      <c r="J12" s="34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13.5" customHeight="1" x14ac:dyDescent="0.2">
      <c r="A13" s="37" t="s">
        <v>75</v>
      </c>
      <c r="B13" s="233" t="s">
        <v>76</v>
      </c>
      <c r="C13" s="158"/>
      <c r="D13" s="158"/>
      <c r="E13" s="158"/>
      <c r="F13" s="159"/>
      <c r="G13" s="262">
        <v>12</v>
      </c>
      <c r="H13" s="159"/>
      <c r="I13" s="27"/>
      <c r="J13" s="34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spans="1:26" ht="13.5" customHeight="1" x14ac:dyDescent="0.2">
      <c r="A14" s="37" t="s">
        <v>77</v>
      </c>
      <c r="B14" s="233" t="s">
        <v>78</v>
      </c>
      <c r="C14" s="158"/>
      <c r="D14" s="158"/>
      <c r="E14" s="158"/>
      <c r="F14" s="159"/>
      <c r="G14" s="233" t="s">
        <v>79</v>
      </c>
      <c r="H14" s="159"/>
      <c r="I14" s="27"/>
      <c r="J14" s="34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spans="1:26" ht="13.5" customHeight="1" x14ac:dyDescent="0.2">
      <c r="A15" s="208"/>
      <c r="B15" s="158"/>
      <c r="C15" s="158"/>
      <c r="D15" s="158"/>
      <c r="E15" s="158"/>
      <c r="F15" s="158"/>
      <c r="G15" s="158"/>
      <c r="H15" s="158"/>
      <c r="I15" s="27"/>
      <c r="J15" s="34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spans="1:26" ht="13.5" customHeight="1" x14ac:dyDescent="0.2">
      <c r="A16" s="163" t="s">
        <v>80</v>
      </c>
      <c r="B16" s="158"/>
      <c r="C16" s="158"/>
      <c r="D16" s="158"/>
      <c r="E16" s="158"/>
      <c r="F16" s="158"/>
      <c r="G16" s="158"/>
      <c r="H16" s="159"/>
      <c r="I16" s="27"/>
      <c r="J16" s="34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spans="1:26" ht="12.75" customHeight="1" x14ac:dyDescent="0.2">
      <c r="A17" s="236" t="s">
        <v>81</v>
      </c>
      <c r="B17" s="237"/>
      <c r="C17" s="240" t="s">
        <v>82</v>
      </c>
      <c r="D17" s="240" t="s">
        <v>83</v>
      </c>
      <c r="E17" s="242" t="s">
        <v>84</v>
      </c>
      <c r="F17" s="243" t="s">
        <v>85</v>
      </c>
      <c r="G17" s="158"/>
      <c r="H17" s="159"/>
      <c r="I17" s="27"/>
      <c r="J17" s="34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spans="1:26" ht="27.75" customHeight="1" x14ac:dyDescent="0.2">
      <c r="A18" s="238"/>
      <c r="B18" s="239"/>
      <c r="C18" s="241"/>
      <c r="D18" s="241"/>
      <c r="E18" s="241"/>
      <c r="F18" s="243" t="s">
        <v>86</v>
      </c>
      <c r="G18" s="158"/>
      <c r="H18" s="159"/>
      <c r="I18" s="27"/>
      <c r="J18" s="34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spans="1:26" ht="22.5" customHeight="1" x14ac:dyDescent="0.2">
      <c r="A19" s="38" t="s">
        <v>68</v>
      </c>
      <c r="B19" s="39" t="s">
        <v>90</v>
      </c>
      <c r="C19" s="245" t="s">
        <v>220</v>
      </c>
      <c r="D19" s="247" t="s">
        <v>9</v>
      </c>
      <c r="E19" s="247" t="s">
        <v>89</v>
      </c>
      <c r="F19" s="234">
        <v>7</v>
      </c>
      <c r="G19" s="158"/>
      <c r="H19" s="159"/>
      <c r="I19" s="27"/>
      <c r="J19" s="34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spans="1:26" ht="22.5" customHeight="1" x14ac:dyDescent="0.2">
      <c r="A20" s="38" t="s">
        <v>70</v>
      </c>
      <c r="B20" s="135" t="s">
        <v>302</v>
      </c>
      <c r="C20" s="246"/>
      <c r="D20" s="246"/>
      <c r="E20" s="246"/>
      <c r="F20" s="234">
        <v>1</v>
      </c>
      <c r="G20" s="158"/>
      <c r="H20" s="159"/>
      <c r="I20" s="27"/>
      <c r="J20" s="34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22.5" customHeight="1" x14ac:dyDescent="0.2">
      <c r="A21" s="136" t="s">
        <v>73</v>
      </c>
      <c r="B21" s="39" t="s">
        <v>304</v>
      </c>
      <c r="C21" s="246"/>
      <c r="D21" s="246"/>
      <c r="E21" s="246"/>
      <c r="F21" s="248">
        <v>0</v>
      </c>
      <c r="G21" s="249"/>
      <c r="H21" s="250"/>
      <c r="I21" s="27"/>
      <c r="J21" s="34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spans="1:26" ht="22.5" customHeight="1" x14ac:dyDescent="0.2">
      <c r="A22" s="136" t="s">
        <v>75</v>
      </c>
      <c r="B22" s="39" t="s">
        <v>87</v>
      </c>
      <c r="C22" s="246"/>
      <c r="D22" s="246"/>
      <c r="E22" s="246"/>
      <c r="F22" s="234">
        <v>0</v>
      </c>
      <c r="G22" s="158"/>
      <c r="H22" s="159"/>
      <c r="I22" s="27"/>
      <c r="J22" s="34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spans="1:26" ht="22.5" customHeight="1" x14ac:dyDescent="0.2">
      <c r="A23" s="136" t="s">
        <v>77</v>
      </c>
      <c r="B23" s="39" t="s">
        <v>91</v>
      </c>
      <c r="C23" s="241"/>
      <c r="D23" s="241"/>
      <c r="E23" s="241"/>
      <c r="F23" s="234">
        <v>0</v>
      </c>
      <c r="G23" s="158"/>
      <c r="H23" s="159"/>
      <c r="I23" s="27"/>
      <c r="J23" s="34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spans="1:26" ht="22.5" customHeight="1" x14ac:dyDescent="0.2">
      <c r="A24" s="197" t="s">
        <v>92</v>
      </c>
      <c r="B24" s="158"/>
      <c r="C24" s="158"/>
      <c r="D24" s="158"/>
      <c r="E24" s="159"/>
      <c r="F24" s="235">
        <f>SUM(F19:H23)</f>
        <v>8</v>
      </c>
      <c r="G24" s="158"/>
      <c r="H24" s="159"/>
      <c r="I24" s="27"/>
      <c r="J24" s="34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 ht="25.5" customHeight="1" x14ac:dyDescent="0.2">
      <c r="A25" s="193" t="s">
        <v>288</v>
      </c>
      <c r="B25" s="213"/>
      <c r="C25" s="213"/>
      <c r="D25" s="213"/>
      <c r="E25" s="213"/>
      <c r="F25" s="213"/>
      <c r="G25" s="213"/>
      <c r="H25" s="214"/>
      <c r="I25" s="27"/>
      <c r="J25" s="34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spans="1:26" ht="13.5" customHeight="1" x14ac:dyDescent="0.2">
      <c r="A26" s="208"/>
      <c r="B26" s="158"/>
      <c r="C26" s="158"/>
      <c r="D26" s="158"/>
      <c r="E26" s="158"/>
      <c r="F26" s="158"/>
      <c r="G26" s="158"/>
      <c r="H26" s="158"/>
      <c r="I26" s="27"/>
      <c r="J26" s="34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spans="1:26" ht="13.5" customHeight="1" x14ac:dyDescent="0.2">
      <c r="A27" s="222" t="s">
        <v>94</v>
      </c>
      <c r="B27" s="213"/>
      <c r="C27" s="213"/>
      <c r="D27" s="213"/>
      <c r="E27" s="213"/>
      <c r="F27" s="213"/>
      <c r="G27" s="213"/>
      <c r="H27" s="214"/>
      <c r="I27" s="27"/>
      <c r="J27" s="34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spans="1:26" ht="12.75" customHeight="1" x14ac:dyDescent="0.2">
      <c r="A28" s="221" t="s">
        <v>95</v>
      </c>
      <c r="B28" s="158"/>
      <c r="C28" s="158"/>
      <c r="D28" s="158"/>
      <c r="E28" s="158"/>
      <c r="F28" s="158"/>
      <c r="G28" s="158"/>
      <c r="H28" s="159"/>
      <c r="I28" s="27"/>
      <c r="J28" s="34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12.75" customHeight="1" x14ac:dyDescent="0.2">
      <c r="A29" s="127">
        <v>1</v>
      </c>
      <c r="B29" s="223" t="s">
        <v>96</v>
      </c>
      <c r="C29" s="224"/>
      <c r="D29" s="224"/>
      <c r="E29" s="224"/>
      <c r="F29" s="225"/>
      <c r="G29" s="226" t="s">
        <v>221</v>
      </c>
      <c r="H29" s="225"/>
      <c r="I29" s="27"/>
      <c r="J29" s="34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15" customHeight="1" x14ac:dyDescent="0.2">
      <c r="A30" s="40">
        <v>2</v>
      </c>
      <c r="B30" s="219" t="s">
        <v>98</v>
      </c>
      <c r="C30" s="158"/>
      <c r="D30" s="158"/>
      <c r="E30" s="158"/>
      <c r="F30" s="159"/>
      <c r="G30" s="266" t="s">
        <v>222</v>
      </c>
      <c r="H30" s="159"/>
      <c r="I30" s="27"/>
      <c r="J30" s="34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13.5" customHeight="1" x14ac:dyDescent="0.2">
      <c r="A31" s="127">
        <v>3</v>
      </c>
      <c r="B31" s="232" t="s">
        <v>282</v>
      </c>
      <c r="C31" s="224"/>
      <c r="D31" s="224"/>
      <c r="E31" s="224"/>
      <c r="F31" s="225"/>
      <c r="G31" s="272">
        <v>3331.43</v>
      </c>
      <c r="H31" s="225"/>
      <c r="I31" s="27"/>
      <c r="J31" s="34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13.5" customHeight="1" x14ac:dyDescent="0.2">
      <c r="A32" s="40">
        <v>4</v>
      </c>
      <c r="B32" s="219" t="s">
        <v>100</v>
      </c>
      <c r="C32" s="158"/>
      <c r="D32" s="158"/>
      <c r="E32" s="158"/>
      <c r="F32" s="159"/>
      <c r="G32" s="219" t="s">
        <v>223</v>
      </c>
      <c r="H32" s="159"/>
      <c r="I32" s="27"/>
      <c r="J32" s="34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13.5" customHeight="1" x14ac:dyDescent="0.2">
      <c r="A33" s="40">
        <v>5</v>
      </c>
      <c r="B33" s="219" t="s">
        <v>102</v>
      </c>
      <c r="C33" s="158"/>
      <c r="D33" s="158"/>
      <c r="E33" s="158"/>
      <c r="F33" s="159"/>
      <c r="G33" s="220" t="s">
        <v>74</v>
      </c>
      <c r="H33" s="159"/>
      <c r="I33" s="27"/>
      <c r="J33" s="34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13.5" customHeight="1" x14ac:dyDescent="0.2">
      <c r="A34" s="208"/>
      <c r="B34" s="158"/>
      <c r="C34" s="158"/>
      <c r="D34" s="158"/>
      <c r="E34" s="158"/>
      <c r="F34" s="158"/>
      <c r="G34" s="158"/>
      <c r="H34" s="158"/>
      <c r="I34" s="27"/>
      <c r="J34" s="34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12.75" customHeight="1" x14ac:dyDescent="0.2">
      <c r="A35" s="221" t="s">
        <v>103</v>
      </c>
      <c r="B35" s="158"/>
      <c r="C35" s="158"/>
      <c r="D35" s="158"/>
      <c r="E35" s="158"/>
      <c r="F35" s="159"/>
      <c r="G35" s="41" t="s">
        <v>104</v>
      </c>
      <c r="H35" s="42" t="s">
        <v>105</v>
      </c>
      <c r="I35" s="27"/>
      <c r="J35" s="34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12.75" customHeight="1" x14ac:dyDescent="0.2">
      <c r="A36" s="43" t="s">
        <v>68</v>
      </c>
      <c r="B36" s="215" t="s">
        <v>283</v>
      </c>
      <c r="C36" s="158"/>
      <c r="D36" s="158"/>
      <c r="E36" s="158"/>
      <c r="F36" s="159"/>
      <c r="G36" s="44" t="s">
        <v>106</v>
      </c>
      <c r="H36" s="120">
        <v>0</v>
      </c>
      <c r="I36" s="27"/>
      <c r="J36" s="34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12.75" customHeight="1" x14ac:dyDescent="0.2">
      <c r="A37" s="45" t="s">
        <v>70</v>
      </c>
      <c r="B37" s="216" t="s">
        <v>107</v>
      </c>
      <c r="C37" s="158"/>
      <c r="D37" s="158"/>
      <c r="E37" s="158"/>
      <c r="F37" s="159"/>
      <c r="G37" s="44" t="s">
        <v>106</v>
      </c>
      <c r="H37" s="46" t="s">
        <v>106</v>
      </c>
      <c r="I37" s="27"/>
      <c r="J37" s="34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12.75" customHeight="1" x14ac:dyDescent="0.2">
      <c r="A38" s="43" t="s">
        <v>73</v>
      </c>
      <c r="B38" s="217" t="s">
        <v>108</v>
      </c>
      <c r="C38" s="158"/>
      <c r="D38" s="158"/>
      <c r="E38" s="158"/>
      <c r="F38" s="159"/>
      <c r="G38" s="44">
        <v>0.2</v>
      </c>
      <c r="H38" s="47">
        <f>H36*G38</f>
        <v>0</v>
      </c>
      <c r="I38" s="27"/>
      <c r="J38" s="34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12.75" customHeight="1" x14ac:dyDescent="0.2">
      <c r="A39" s="43" t="s">
        <v>75</v>
      </c>
      <c r="B39" s="217" t="s">
        <v>109</v>
      </c>
      <c r="C39" s="158"/>
      <c r="D39" s="158"/>
      <c r="E39" s="158"/>
      <c r="F39" s="159"/>
      <c r="G39" s="44" t="s">
        <v>106</v>
      </c>
      <c r="H39" s="46" t="s">
        <v>106</v>
      </c>
      <c r="I39" s="27"/>
      <c r="J39" s="34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12.75" customHeight="1" x14ac:dyDescent="0.2">
      <c r="A40" s="43" t="s">
        <v>77</v>
      </c>
      <c r="B40" s="217" t="s">
        <v>110</v>
      </c>
      <c r="C40" s="158"/>
      <c r="D40" s="158"/>
      <c r="E40" s="158"/>
      <c r="F40" s="159"/>
      <c r="G40" s="44" t="s">
        <v>106</v>
      </c>
      <c r="H40" s="46" t="s">
        <v>106</v>
      </c>
      <c r="I40" s="27"/>
      <c r="J40" s="34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12.75" customHeight="1" x14ac:dyDescent="0.2">
      <c r="A41" s="43" t="s">
        <v>111</v>
      </c>
      <c r="B41" s="216" t="s">
        <v>112</v>
      </c>
      <c r="C41" s="158"/>
      <c r="D41" s="158"/>
      <c r="E41" s="158"/>
      <c r="F41" s="159"/>
      <c r="G41" s="121">
        <v>0</v>
      </c>
      <c r="H41" s="47">
        <f>H36*G41</f>
        <v>0</v>
      </c>
      <c r="I41" s="27"/>
      <c r="J41" s="34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12.75" customHeight="1" x14ac:dyDescent="0.2">
      <c r="A42" s="218" t="s">
        <v>113</v>
      </c>
      <c r="B42" s="158"/>
      <c r="C42" s="158"/>
      <c r="D42" s="158"/>
      <c r="E42" s="158"/>
      <c r="F42" s="158"/>
      <c r="G42" s="159"/>
      <c r="H42" s="48">
        <f>SUM(H36:H41)</f>
        <v>0</v>
      </c>
      <c r="I42" s="27"/>
      <c r="J42" s="34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144.75" customHeight="1" x14ac:dyDescent="0.2">
      <c r="A43" s="193" t="s">
        <v>286</v>
      </c>
      <c r="B43" s="213"/>
      <c r="C43" s="213"/>
      <c r="D43" s="213"/>
      <c r="E43" s="213"/>
      <c r="F43" s="213"/>
      <c r="G43" s="213"/>
      <c r="H43" s="214"/>
      <c r="I43" s="27"/>
      <c r="J43" s="34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13.5" customHeight="1" x14ac:dyDescent="0.2">
      <c r="A44" s="199"/>
      <c r="B44" s="145"/>
      <c r="C44" s="145"/>
      <c r="D44" s="145"/>
      <c r="E44" s="145"/>
      <c r="F44" s="145"/>
      <c r="G44" s="145"/>
      <c r="H44" s="145"/>
      <c r="I44" s="27"/>
      <c r="J44" s="34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13.5" customHeight="1" x14ac:dyDescent="0.2">
      <c r="A45" s="200" t="s">
        <v>114</v>
      </c>
      <c r="B45" s="148"/>
      <c r="C45" s="148"/>
      <c r="D45" s="148"/>
      <c r="E45" s="148"/>
      <c r="F45" s="148"/>
      <c r="G45" s="148"/>
      <c r="H45" s="150"/>
      <c r="I45" s="27"/>
      <c r="J45" s="34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13.5" customHeight="1" x14ac:dyDescent="0.2">
      <c r="A46" s="49" t="s">
        <v>115</v>
      </c>
      <c r="B46" s="188" t="s">
        <v>116</v>
      </c>
      <c r="C46" s="158"/>
      <c r="D46" s="158"/>
      <c r="E46" s="158"/>
      <c r="F46" s="159"/>
      <c r="G46" s="49" t="s">
        <v>117</v>
      </c>
      <c r="H46" s="133" t="s">
        <v>105</v>
      </c>
      <c r="I46" s="27"/>
      <c r="J46" s="34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13.5" customHeight="1" x14ac:dyDescent="0.2">
      <c r="A47" s="51" t="s">
        <v>68</v>
      </c>
      <c r="B47" s="181" t="s">
        <v>118</v>
      </c>
      <c r="C47" s="158"/>
      <c r="D47" s="158"/>
      <c r="E47" s="158"/>
      <c r="F47" s="159"/>
      <c r="G47" s="52">
        <v>8.3299999999999999E-2</v>
      </c>
      <c r="H47" s="53">
        <f>H42*G47</f>
        <v>0</v>
      </c>
      <c r="I47" s="27"/>
      <c r="J47" s="34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13.5" customHeight="1" x14ac:dyDescent="0.2">
      <c r="A48" s="51" t="s">
        <v>70</v>
      </c>
      <c r="B48" s="181" t="s">
        <v>119</v>
      </c>
      <c r="C48" s="158"/>
      <c r="D48" s="158"/>
      <c r="E48" s="158"/>
      <c r="F48" s="159"/>
      <c r="G48" s="52">
        <v>0.1111</v>
      </c>
      <c r="H48" s="53">
        <f>H42*G48</f>
        <v>0</v>
      </c>
      <c r="I48" s="27"/>
      <c r="J48" s="34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13.5" customHeight="1" x14ac:dyDescent="0.2">
      <c r="A49" s="192" t="s">
        <v>120</v>
      </c>
      <c r="B49" s="158"/>
      <c r="C49" s="158"/>
      <c r="D49" s="158"/>
      <c r="E49" s="158"/>
      <c r="F49" s="159"/>
      <c r="G49" s="54">
        <f t="shared" ref="G49:H49" si="0">SUM(G47:G48)</f>
        <v>0.19440000000000002</v>
      </c>
      <c r="H49" s="55">
        <f t="shared" si="0"/>
        <v>0</v>
      </c>
      <c r="I49" s="27"/>
      <c r="J49" s="34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34.5" customHeight="1" x14ac:dyDescent="0.2">
      <c r="A50" s="193" t="s">
        <v>292</v>
      </c>
      <c r="B50" s="213"/>
      <c r="C50" s="213"/>
      <c r="D50" s="213"/>
      <c r="E50" s="213"/>
      <c r="F50" s="213"/>
      <c r="G50" s="213"/>
      <c r="H50" s="214"/>
      <c r="I50" s="27"/>
      <c r="J50" s="34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97.5" customHeight="1" x14ac:dyDescent="0.2">
      <c r="A51" s="193" t="s">
        <v>279</v>
      </c>
      <c r="B51" s="213"/>
      <c r="C51" s="213"/>
      <c r="D51" s="213"/>
      <c r="E51" s="213"/>
      <c r="F51" s="213"/>
      <c r="G51" s="213"/>
      <c r="H51" s="214"/>
      <c r="I51" s="27"/>
      <c r="J51" s="34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12.75" customHeight="1" x14ac:dyDescent="0.2">
      <c r="A52" s="49" t="s">
        <v>121</v>
      </c>
      <c r="B52" s="188" t="s">
        <v>122</v>
      </c>
      <c r="C52" s="158"/>
      <c r="D52" s="158"/>
      <c r="E52" s="158"/>
      <c r="F52" s="159"/>
      <c r="G52" s="56" t="s">
        <v>117</v>
      </c>
      <c r="H52" s="129" t="s">
        <v>105</v>
      </c>
      <c r="I52" s="27"/>
      <c r="J52" s="34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13.5" customHeight="1" x14ac:dyDescent="0.2">
      <c r="A53" s="58" t="s">
        <v>68</v>
      </c>
      <c r="B53" s="181" t="s">
        <v>123</v>
      </c>
      <c r="C53" s="158"/>
      <c r="D53" s="158"/>
      <c r="E53" s="158"/>
      <c r="F53" s="159"/>
      <c r="G53" s="52">
        <v>0.14000000000000001</v>
      </c>
      <c r="H53" s="59">
        <f>G53*(H42+H49)</f>
        <v>0</v>
      </c>
      <c r="I53" s="27"/>
      <c r="J53" s="34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13.5" customHeight="1" x14ac:dyDescent="0.2">
      <c r="A54" s="58" t="s">
        <v>70</v>
      </c>
      <c r="B54" s="181" t="s">
        <v>124</v>
      </c>
      <c r="C54" s="158"/>
      <c r="D54" s="158"/>
      <c r="E54" s="158"/>
      <c r="F54" s="159"/>
      <c r="G54" s="52">
        <v>2.5000000000000001E-2</v>
      </c>
      <c r="H54" s="59">
        <f>G54*(H42+H49)</f>
        <v>0</v>
      </c>
      <c r="I54" s="27"/>
      <c r="J54" s="34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12.75" customHeight="1" x14ac:dyDescent="0.2">
      <c r="A55" s="58" t="s">
        <v>73</v>
      </c>
      <c r="B55" s="194" t="s">
        <v>125</v>
      </c>
      <c r="C55" s="158"/>
      <c r="D55" s="158"/>
      <c r="E55" s="158"/>
      <c r="F55" s="159"/>
      <c r="G55" s="122">
        <v>0</v>
      </c>
      <c r="H55" s="59">
        <f>G55*(H42+H49)</f>
        <v>0</v>
      </c>
      <c r="I55" s="27"/>
      <c r="J55" s="34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13.5" customHeight="1" x14ac:dyDescent="0.2">
      <c r="A56" s="58" t="s">
        <v>75</v>
      </c>
      <c r="B56" s="181" t="s">
        <v>126</v>
      </c>
      <c r="C56" s="158"/>
      <c r="D56" s="158"/>
      <c r="E56" s="158"/>
      <c r="F56" s="159"/>
      <c r="G56" s="52">
        <v>1.4999999999999999E-2</v>
      </c>
      <c r="H56" s="59">
        <f>G56*(H42+H49)</f>
        <v>0</v>
      </c>
      <c r="I56" s="27"/>
      <c r="J56" s="34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13.5" customHeight="1" x14ac:dyDescent="0.2">
      <c r="A57" s="58" t="s">
        <v>111</v>
      </c>
      <c r="B57" s="181" t="s">
        <v>127</v>
      </c>
      <c r="C57" s="158"/>
      <c r="D57" s="158"/>
      <c r="E57" s="158"/>
      <c r="F57" s="159"/>
      <c r="G57" s="52">
        <v>0.01</v>
      </c>
      <c r="H57" s="59">
        <f>G57*(H42+H49)</f>
        <v>0</v>
      </c>
      <c r="I57" s="27"/>
      <c r="J57" s="34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13.5" customHeight="1" x14ac:dyDescent="0.2">
      <c r="A58" s="58" t="s">
        <v>128</v>
      </c>
      <c r="B58" s="181" t="s">
        <v>129</v>
      </c>
      <c r="C58" s="158"/>
      <c r="D58" s="158"/>
      <c r="E58" s="158"/>
      <c r="F58" s="159"/>
      <c r="G58" s="52">
        <v>6.0000000000000001E-3</v>
      </c>
      <c r="H58" s="59">
        <f>G58*(H42+H49)</f>
        <v>0</v>
      </c>
      <c r="I58" s="27"/>
      <c r="J58" s="34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13.5" customHeight="1" x14ac:dyDescent="0.2">
      <c r="A59" s="58" t="s">
        <v>130</v>
      </c>
      <c r="B59" s="181" t="s">
        <v>131</v>
      </c>
      <c r="C59" s="158"/>
      <c r="D59" s="158"/>
      <c r="E59" s="158"/>
      <c r="F59" s="159"/>
      <c r="G59" s="52">
        <v>2E-3</v>
      </c>
      <c r="H59" s="59">
        <f>G59*(H42+H49)</f>
        <v>0</v>
      </c>
      <c r="I59" s="27"/>
      <c r="J59" s="34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13.5" customHeight="1" x14ac:dyDescent="0.2">
      <c r="A60" s="58" t="s">
        <v>62</v>
      </c>
      <c r="B60" s="181" t="s">
        <v>132</v>
      </c>
      <c r="C60" s="158"/>
      <c r="D60" s="158"/>
      <c r="E60" s="158"/>
      <c r="F60" s="159"/>
      <c r="G60" s="60">
        <v>0.08</v>
      </c>
      <c r="H60" s="59">
        <f>G60*(H42+H49)</f>
        <v>0</v>
      </c>
      <c r="I60" s="27"/>
      <c r="J60" s="34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13.5" customHeight="1" x14ac:dyDescent="0.2">
      <c r="A61" s="192" t="s">
        <v>133</v>
      </c>
      <c r="B61" s="158"/>
      <c r="C61" s="158"/>
      <c r="D61" s="158"/>
      <c r="E61" s="158"/>
      <c r="F61" s="159"/>
      <c r="G61" s="54">
        <f t="shared" ref="G61:H61" si="1">SUM(G53:G60)</f>
        <v>0.27800000000000002</v>
      </c>
      <c r="H61" s="61">
        <f t="shared" si="1"/>
        <v>0</v>
      </c>
      <c r="I61" s="27"/>
      <c r="J61" s="34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143.25" customHeight="1" x14ac:dyDescent="0.2">
      <c r="A62" s="193" t="s">
        <v>311</v>
      </c>
      <c r="B62" s="185"/>
      <c r="C62" s="185"/>
      <c r="D62" s="185"/>
      <c r="E62" s="185"/>
      <c r="F62" s="185"/>
      <c r="G62" s="185"/>
      <c r="H62" s="186"/>
      <c r="I62" s="27"/>
      <c r="J62" s="34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13.5" customHeight="1" x14ac:dyDescent="0.2">
      <c r="A63" s="49" t="s">
        <v>134</v>
      </c>
      <c r="B63" s="188" t="s">
        <v>135</v>
      </c>
      <c r="C63" s="158"/>
      <c r="D63" s="158"/>
      <c r="E63" s="158"/>
      <c r="F63" s="158"/>
      <c r="G63" s="159"/>
      <c r="H63" s="129" t="s">
        <v>105</v>
      </c>
      <c r="I63" s="27"/>
      <c r="J63" s="34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12.75" customHeight="1" x14ac:dyDescent="0.2">
      <c r="A64" s="62" t="s">
        <v>68</v>
      </c>
      <c r="B64" s="194" t="s">
        <v>136</v>
      </c>
      <c r="C64" s="158"/>
      <c r="D64" s="158"/>
      <c r="E64" s="158"/>
      <c r="F64" s="158"/>
      <c r="G64" s="159"/>
      <c r="H64" s="59">
        <f>IF(((2*5.5*20.08)-(H36*6%))&gt;0,((2*5.5*20.08)-(H36*6%)),0)</f>
        <v>220.88</v>
      </c>
      <c r="I64" s="27"/>
      <c r="J64" s="34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12.75" customHeight="1" x14ac:dyDescent="0.2">
      <c r="A65" s="63" t="s">
        <v>70</v>
      </c>
      <c r="B65" s="195" t="s">
        <v>137</v>
      </c>
      <c r="C65" s="158"/>
      <c r="D65" s="158"/>
      <c r="E65" s="158"/>
      <c r="F65" s="158"/>
      <c r="G65" s="159"/>
      <c r="H65" s="53" t="s">
        <v>106</v>
      </c>
      <c r="I65" s="27"/>
      <c r="J65" s="34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12.75" customHeight="1" x14ac:dyDescent="0.2">
      <c r="A66" s="62" t="s">
        <v>73</v>
      </c>
      <c r="B66" s="194" t="s">
        <v>138</v>
      </c>
      <c r="C66" s="158"/>
      <c r="D66" s="158"/>
      <c r="E66" s="158"/>
      <c r="F66" s="158"/>
      <c r="G66" s="159"/>
      <c r="H66" s="123">
        <v>0</v>
      </c>
      <c r="I66" s="27"/>
      <c r="J66" s="34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12.75" customHeight="1" x14ac:dyDescent="0.2">
      <c r="A67" s="62" t="s">
        <v>75</v>
      </c>
      <c r="B67" s="194" t="s">
        <v>139</v>
      </c>
      <c r="C67" s="158"/>
      <c r="D67" s="158"/>
      <c r="E67" s="158"/>
      <c r="F67" s="158"/>
      <c r="G67" s="159"/>
      <c r="H67" s="130">
        <v>0</v>
      </c>
      <c r="I67" s="27"/>
      <c r="J67" s="34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12.75" customHeight="1" x14ac:dyDescent="0.2">
      <c r="A68" s="197" t="s">
        <v>140</v>
      </c>
      <c r="B68" s="158"/>
      <c r="C68" s="158"/>
      <c r="D68" s="158"/>
      <c r="E68" s="158"/>
      <c r="F68" s="158"/>
      <c r="G68" s="159"/>
      <c r="H68" s="55">
        <f>SUM(H64:H67)</f>
        <v>220.88</v>
      </c>
      <c r="I68" s="27"/>
      <c r="J68" s="34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159.75" customHeight="1" x14ac:dyDescent="0.2">
      <c r="A69" s="198" t="s">
        <v>309</v>
      </c>
      <c r="B69" s="185"/>
      <c r="C69" s="185"/>
      <c r="D69" s="185"/>
      <c r="E69" s="185"/>
      <c r="F69" s="185"/>
      <c r="G69" s="185"/>
      <c r="H69" s="186"/>
      <c r="I69" s="27"/>
      <c r="J69" s="34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13.5" customHeight="1" x14ac:dyDescent="0.2">
      <c r="A70" s="65">
        <v>2</v>
      </c>
      <c r="B70" s="189" t="s">
        <v>141</v>
      </c>
      <c r="C70" s="158"/>
      <c r="D70" s="158"/>
      <c r="E70" s="158"/>
      <c r="F70" s="190"/>
      <c r="G70" s="66" t="s">
        <v>117</v>
      </c>
      <c r="H70" s="67" t="s">
        <v>105</v>
      </c>
      <c r="I70" s="27"/>
      <c r="J70" s="34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13.5" customHeight="1" x14ac:dyDescent="0.2">
      <c r="A71" s="68" t="s">
        <v>115</v>
      </c>
      <c r="B71" s="191" t="s">
        <v>142</v>
      </c>
      <c r="C71" s="158"/>
      <c r="D71" s="158"/>
      <c r="E71" s="158"/>
      <c r="F71" s="159"/>
      <c r="G71" s="60">
        <f t="shared" ref="G71:H71" si="2">G49</f>
        <v>0.19440000000000002</v>
      </c>
      <c r="H71" s="69">
        <f t="shared" si="2"/>
        <v>0</v>
      </c>
      <c r="I71" s="27"/>
      <c r="J71" s="34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13.5" customHeight="1" x14ac:dyDescent="0.2">
      <c r="A72" s="68" t="s">
        <v>121</v>
      </c>
      <c r="B72" s="191" t="s">
        <v>143</v>
      </c>
      <c r="C72" s="158"/>
      <c r="D72" s="158"/>
      <c r="E72" s="158"/>
      <c r="F72" s="159"/>
      <c r="G72" s="70">
        <f t="shared" ref="G72:H72" si="3">G61</f>
        <v>0.27800000000000002</v>
      </c>
      <c r="H72" s="69">
        <f t="shared" si="3"/>
        <v>0</v>
      </c>
      <c r="I72" s="27"/>
      <c r="J72" s="34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13.5" customHeight="1" x14ac:dyDescent="0.2">
      <c r="A73" s="68" t="s">
        <v>134</v>
      </c>
      <c r="B73" s="191" t="s">
        <v>144</v>
      </c>
      <c r="C73" s="158"/>
      <c r="D73" s="158"/>
      <c r="E73" s="158"/>
      <c r="F73" s="158"/>
      <c r="G73" s="159"/>
      <c r="H73" s="69">
        <f>H68</f>
        <v>220.88</v>
      </c>
      <c r="I73" s="27"/>
      <c r="J73" s="34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13.5" customHeight="1" x14ac:dyDescent="0.2">
      <c r="A74" s="183" t="s">
        <v>145</v>
      </c>
      <c r="B74" s="158"/>
      <c r="C74" s="158"/>
      <c r="D74" s="158"/>
      <c r="E74" s="158"/>
      <c r="F74" s="159"/>
      <c r="G74" s="71">
        <f>SUM(G71:G72)</f>
        <v>0.47240000000000004</v>
      </c>
      <c r="H74" s="72">
        <f>SUM(H71:H73)</f>
        <v>220.88</v>
      </c>
      <c r="I74" s="27"/>
      <c r="J74" s="34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13.5" customHeight="1" x14ac:dyDescent="0.2">
      <c r="A75" s="73"/>
      <c r="B75" s="73"/>
      <c r="C75" s="73"/>
      <c r="D75" s="73"/>
      <c r="E75" s="73"/>
      <c r="F75" s="73"/>
      <c r="G75" s="73"/>
      <c r="H75" s="73"/>
      <c r="I75" s="27"/>
      <c r="J75" s="34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ht="13.5" customHeight="1" x14ac:dyDescent="0.2">
      <c r="A76" s="187" t="s">
        <v>146</v>
      </c>
      <c r="B76" s="158"/>
      <c r="C76" s="158"/>
      <c r="D76" s="158"/>
      <c r="E76" s="158"/>
      <c r="F76" s="159"/>
      <c r="G76" s="42" t="s">
        <v>104</v>
      </c>
      <c r="H76" s="42" t="s">
        <v>105</v>
      </c>
      <c r="I76" s="27"/>
      <c r="J76" s="34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ht="13.5" customHeight="1" x14ac:dyDescent="0.2">
      <c r="A77" s="58" t="s">
        <v>68</v>
      </c>
      <c r="B77" s="181" t="s">
        <v>147</v>
      </c>
      <c r="C77" s="158"/>
      <c r="D77" s="158"/>
      <c r="E77" s="158"/>
      <c r="F77" s="159"/>
      <c r="G77" s="74">
        <v>4.5999999999999999E-3</v>
      </c>
      <c r="H77" s="75">
        <f>G77*(H42+H49)</f>
        <v>0</v>
      </c>
      <c r="I77" s="27"/>
      <c r="J77" s="34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spans="1:26" ht="13.5" customHeight="1" x14ac:dyDescent="0.2">
      <c r="A78" s="51" t="s">
        <v>70</v>
      </c>
      <c r="B78" s="181" t="s">
        <v>148</v>
      </c>
      <c r="C78" s="158"/>
      <c r="D78" s="158"/>
      <c r="E78" s="158"/>
      <c r="F78" s="159"/>
      <c r="G78" s="52">
        <v>4.0000000000000002E-4</v>
      </c>
      <c r="H78" s="64">
        <f>G78*H77</f>
        <v>0</v>
      </c>
      <c r="I78" s="27"/>
      <c r="J78" s="34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spans="1:26" ht="13.5" customHeight="1" x14ac:dyDescent="0.2">
      <c r="A79" s="51" t="s">
        <v>73</v>
      </c>
      <c r="B79" s="181" t="s">
        <v>149</v>
      </c>
      <c r="C79" s="158"/>
      <c r="D79" s="158"/>
      <c r="E79" s="158"/>
      <c r="F79" s="159"/>
      <c r="G79" s="52">
        <v>3.5999999999999997E-2</v>
      </c>
      <c r="H79" s="64">
        <f>G79*H77</f>
        <v>0</v>
      </c>
      <c r="I79" s="27"/>
      <c r="J79" s="34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spans="1:26" ht="13.5" customHeight="1" x14ac:dyDescent="0.2">
      <c r="A80" s="51" t="s">
        <v>75</v>
      </c>
      <c r="B80" s="181" t="s">
        <v>150</v>
      </c>
      <c r="C80" s="158"/>
      <c r="D80" s="158"/>
      <c r="E80" s="158"/>
      <c r="F80" s="159"/>
      <c r="G80" s="79">
        <v>9.7000000000000005E-4</v>
      </c>
      <c r="H80" s="64">
        <f>G80*(H42+H49)</f>
        <v>0</v>
      </c>
      <c r="I80" s="27"/>
      <c r="J80" s="34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1:26" ht="13.5" customHeight="1" x14ac:dyDescent="0.2">
      <c r="A81" s="51" t="s">
        <v>77</v>
      </c>
      <c r="B81" s="181" t="s">
        <v>151</v>
      </c>
      <c r="C81" s="158"/>
      <c r="D81" s="158"/>
      <c r="E81" s="158"/>
      <c r="F81" s="159"/>
      <c r="G81" s="52">
        <f>G61*G80</f>
        <v>2.6966000000000002E-4</v>
      </c>
      <c r="H81" s="64">
        <f>G81*H80</f>
        <v>0</v>
      </c>
      <c r="I81" s="27"/>
      <c r="J81" s="34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spans="1:26" ht="13.5" customHeight="1" x14ac:dyDescent="0.2">
      <c r="A82" s="51" t="s">
        <v>111</v>
      </c>
      <c r="B82" s="181" t="s">
        <v>152</v>
      </c>
      <c r="C82" s="158"/>
      <c r="D82" s="158"/>
      <c r="E82" s="158"/>
      <c r="F82" s="159"/>
      <c r="G82" s="52">
        <v>4.0000000000000001E-3</v>
      </c>
      <c r="H82" s="64">
        <f>G82*H80</f>
        <v>0</v>
      </c>
      <c r="I82" s="27"/>
      <c r="J82" s="34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spans="1:26" ht="13.5" customHeight="1" x14ac:dyDescent="0.2">
      <c r="A83" s="183" t="s">
        <v>153</v>
      </c>
      <c r="B83" s="158"/>
      <c r="C83" s="158"/>
      <c r="D83" s="158"/>
      <c r="E83" s="158"/>
      <c r="F83" s="159"/>
      <c r="G83" s="71">
        <f t="shared" ref="G83:H83" si="4">SUM(G77:G82)</f>
        <v>4.6239659999999988E-2</v>
      </c>
      <c r="H83" s="76">
        <f t="shared" si="4"/>
        <v>0</v>
      </c>
      <c r="I83" s="27"/>
      <c r="J83" s="34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spans="1:26" ht="153.75" customHeight="1" x14ac:dyDescent="0.2">
      <c r="A84" s="184" t="s">
        <v>294</v>
      </c>
      <c r="B84" s="213"/>
      <c r="C84" s="213"/>
      <c r="D84" s="213"/>
      <c r="E84" s="213"/>
      <c r="F84" s="213"/>
      <c r="G84" s="213"/>
      <c r="H84" s="214"/>
      <c r="I84" s="27"/>
      <c r="J84" s="34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spans="1:26" ht="13.5" customHeight="1" x14ac:dyDescent="0.2">
      <c r="A85" s="73"/>
      <c r="B85" s="73"/>
      <c r="C85" s="73"/>
      <c r="D85" s="73"/>
      <c r="E85" s="73"/>
      <c r="F85" s="73"/>
      <c r="G85" s="73"/>
      <c r="H85" s="73"/>
      <c r="I85" s="27"/>
      <c r="J85" s="34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spans="1:26" ht="13.5" customHeight="1" x14ac:dyDescent="0.2">
      <c r="A86" s="187" t="s">
        <v>154</v>
      </c>
      <c r="B86" s="158"/>
      <c r="C86" s="158"/>
      <c r="D86" s="158"/>
      <c r="E86" s="158"/>
      <c r="F86" s="159"/>
      <c r="G86" s="41" t="s">
        <v>104</v>
      </c>
      <c r="H86" s="42" t="s">
        <v>105</v>
      </c>
      <c r="I86" s="27"/>
      <c r="J86" s="34"/>
      <c r="K86" s="27"/>
      <c r="L86" s="34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spans="1:26" ht="13.5" customHeight="1" x14ac:dyDescent="0.2">
      <c r="A87" s="49" t="s">
        <v>155</v>
      </c>
      <c r="B87" s="188" t="s">
        <v>156</v>
      </c>
      <c r="C87" s="158"/>
      <c r="D87" s="158"/>
      <c r="E87" s="158"/>
      <c r="F87" s="159"/>
      <c r="G87" s="77" t="s">
        <v>117</v>
      </c>
      <c r="H87" s="129" t="s">
        <v>105</v>
      </c>
      <c r="I87" s="27"/>
      <c r="J87" s="34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spans="1:26" ht="13.5" customHeight="1" x14ac:dyDescent="0.2">
      <c r="A88" s="51" t="s">
        <v>68</v>
      </c>
      <c r="B88" s="181" t="s">
        <v>157</v>
      </c>
      <c r="C88" s="158"/>
      <c r="D88" s="158"/>
      <c r="E88" s="158"/>
      <c r="F88" s="159"/>
      <c r="G88" s="60">
        <v>0</v>
      </c>
      <c r="H88" s="78">
        <f>G88*H42</f>
        <v>0</v>
      </c>
      <c r="I88" s="34"/>
      <c r="J88" s="34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spans="1:26" ht="13.5" customHeight="1" x14ac:dyDescent="0.2">
      <c r="A89" s="51" t="s">
        <v>70</v>
      </c>
      <c r="B89" s="181" t="s">
        <v>158</v>
      </c>
      <c r="C89" s="158"/>
      <c r="D89" s="158"/>
      <c r="E89" s="158"/>
      <c r="F89" s="159"/>
      <c r="G89" s="60">
        <v>1.67E-2</v>
      </c>
      <c r="H89" s="78">
        <f>G89*H42</f>
        <v>0</v>
      </c>
      <c r="I89" s="27"/>
      <c r="J89" s="34"/>
      <c r="K89" s="34"/>
      <c r="L89" s="34"/>
      <c r="M89" s="34"/>
      <c r="N89" s="34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spans="1:26" ht="13.5" customHeight="1" x14ac:dyDescent="0.2">
      <c r="A90" s="51" t="s">
        <v>73</v>
      </c>
      <c r="B90" s="181" t="s">
        <v>159</v>
      </c>
      <c r="C90" s="158"/>
      <c r="D90" s="158"/>
      <c r="E90" s="158"/>
      <c r="F90" s="159"/>
      <c r="G90" s="52">
        <v>2.1000000000000001E-4</v>
      </c>
      <c r="H90" s="78">
        <f>G90*H42</f>
        <v>0</v>
      </c>
      <c r="I90" s="27"/>
      <c r="J90" s="34"/>
      <c r="K90" s="34"/>
      <c r="L90" s="34"/>
      <c r="M90" s="34"/>
      <c r="N90" s="34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spans="1:26" ht="13.5" customHeight="1" x14ac:dyDescent="0.2">
      <c r="A91" s="51" t="s">
        <v>75</v>
      </c>
      <c r="B91" s="181" t="s">
        <v>160</v>
      </c>
      <c r="C91" s="158"/>
      <c r="D91" s="158"/>
      <c r="E91" s="158"/>
      <c r="F91" s="159"/>
      <c r="G91" s="52">
        <v>3.3E-3</v>
      </c>
      <c r="H91" s="78">
        <f>G91*H42</f>
        <v>0</v>
      </c>
      <c r="I91" s="27"/>
      <c r="J91" s="34"/>
      <c r="K91" s="34"/>
      <c r="L91" s="34"/>
      <c r="M91" s="34"/>
      <c r="N91" s="34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spans="1:26" ht="13.5" customHeight="1" x14ac:dyDescent="0.2">
      <c r="A92" s="51" t="s">
        <v>77</v>
      </c>
      <c r="B92" s="181" t="s">
        <v>161</v>
      </c>
      <c r="C92" s="158"/>
      <c r="D92" s="158"/>
      <c r="E92" s="158"/>
      <c r="F92" s="159"/>
      <c r="G92" s="60">
        <v>6.0000000000000001E-3</v>
      </c>
      <c r="H92" s="78">
        <f>G92*H42</f>
        <v>0</v>
      </c>
      <c r="I92" s="27"/>
      <c r="J92" s="34"/>
      <c r="K92" s="34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spans="1:26" ht="13.5" customHeight="1" x14ac:dyDescent="0.2">
      <c r="A93" s="182" t="s">
        <v>162</v>
      </c>
      <c r="B93" s="158"/>
      <c r="C93" s="158"/>
      <c r="D93" s="158"/>
      <c r="E93" s="158"/>
      <c r="F93" s="159"/>
      <c r="G93" s="80">
        <f t="shared" ref="G93:H93" si="5">SUM(G88:G92)</f>
        <v>2.6209999999999997E-2</v>
      </c>
      <c r="H93" s="81">
        <f t="shared" si="5"/>
        <v>0</v>
      </c>
      <c r="I93" s="27"/>
      <c r="J93" s="34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spans="1:26" ht="13.5" customHeight="1" x14ac:dyDescent="0.2">
      <c r="A94" s="51" t="s">
        <v>111</v>
      </c>
      <c r="B94" s="181" t="s">
        <v>163</v>
      </c>
      <c r="C94" s="158"/>
      <c r="D94" s="158"/>
      <c r="E94" s="158"/>
      <c r="F94" s="159"/>
      <c r="G94" s="52">
        <f>(G61*G49)+(G61*G88)+(G61*G89)+(G61*G90)+(G61*G91)+(G61*G92)</f>
        <v>6.1329580000000009E-2</v>
      </c>
      <c r="H94" s="53">
        <f>G94*H42</f>
        <v>0</v>
      </c>
      <c r="I94" s="27"/>
      <c r="J94" s="34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spans="1:26" ht="13.5" customHeight="1" x14ac:dyDescent="0.2">
      <c r="A95" s="192" t="s">
        <v>164</v>
      </c>
      <c r="B95" s="158"/>
      <c r="C95" s="158"/>
      <c r="D95" s="158"/>
      <c r="E95" s="158"/>
      <c r="F95" s="159"/>
      <c r="G95" s="82">
        <f>G93+G94</f>
        <v>8.7539580000000006E-2</v>
      </c>
      <c r="H95" s="83">
        <f>H93+H94</f>
        <v>0</v>
      </c>
      <c r="I95" s="27"/>
      <c r="J95" s="34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spans="1:26" ht="182.25" customHeight="1" x14ac:dyDescent="0.2">
      <c r="A96" s="193" t="s">
        <v>297</v>
      </c>
      <c r="B96" s="213"/>
      <c r="C96" s="213"/>
      <c r="D96" s="213"/>
      <c r="E96" s="213"/>
      <c r="F96" s="213"/>
      <c r="G96" s="213"/>
      <c r="H96" s="214"/>
      <c r="I96" s="27"/>
      <c r="J96" s="34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spans="1:26" ht="13.5" customHeight="1" x14ac:dyDescent="0.2">
      <c r="A97" s="77" t="s">
        <v>165</v>
      </c>
      <c r="B97" s="188" t="s">
        <v>166</v>
      </c>
      <c r="C97" s="158"/>
      <c r="D97" s="158"/>
      <c r="E97" s="158"/>
      <c r="F97" s="159"/>
      <c r="G97" s="77" t="s">
        <v>117</v>
      </c>
      <c r="H97" s="129" t="s">
        <v>105</v>
      </c>
      <c r="I97" s="27"/>
      <c r="J97" s="34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spans="1:26" ht="13.5" customHeight="1" x14ac:dyDescent="0.2">
      <c r="A98" s="51" t="s">
        <v>68</v>
      </c>
      <c r="B98" s="181" t="s">
        <v>167</v>
      </c>
      <c r="C98" s="158"/>
      <c r="D98" s="158"/>
      <c r="E98" s="158"/>
      <c r="F98" s="159"/>
      <c r="G98" s="44" t="s">
        <v>106</v>
      </c>
      <c r="H98" s="84" t="s">
        <v>168</v>
      </c>
      <c r="I98" s="27"/>
      <c r="J98" s="34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spans="1:26" ht="13.5" customHeight="1" x14ac:dyDescent="0.2">
      <c r="A99" s="192" t="s">
        <v>169</v>
      </c>
      <c r="B99" s="158"/>
      <c r="C99" s="158"/>
      <c r="D99" s="158"/>
      <c r="E99" s="158"/>
      <c r="F99" s="159"/>
      <c r="G99" s="82" t="str">
        <f>G98</f>
        <v>N/A *</v>
      </c>
      <c r="H99" s="85" t="s">
        <v>168</v>
      </c>
      <c r="I99" s="27"/>
      <c r="J99" s="34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spans="1:26" ht="13.5" customHeight="1" x14ac:dyDescent="0.2">
      <c r="A100" s="86">
        <v>4</v>
      </c>
      <c r="B100" s="189" t="s">
        <v>170</v>
      </c>
      <c r="C100" s="158"/>
      <c r="D100" s="158"/>
      <c r="E100" s="158"/>
      <c r="F100" s="190"/>
      <c r="G100" s="87" t="s">
        <v>117</v>
      </c>
      <c r="H100" s="67" t="s">
        <v>105</v>
      </c>
      <c r="I100" s="27"/>
      <c r="J100" s="34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spans="1:26" ht="13.5" customHeight="1" x14ac:dyDescent="0.2">
      <c r="A101" s="68" t="s">
        <v>155</v>
      </c>
      <c r="B101" s="191" t="s">
        <v>171</v>
      </c>
      <c r="C101" s="158"/>
      <c r="D101" s="158"/>
      <c r="E101" s="158"/>
      <c r="F101" s="159"/>
      <c r="G101" s="60">
        <f t="shared" ref="G101:H101" si="6">G95</f>
        <v>8.7539580000000006E-2</v>
      </c>
      <c r="H101" s="88">
        <f t="shared" si="6"/>
        <v>0</v>
      </c>
      <c r="I101" s="27"/>
      <c r="J101" s="34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spans="1:26" ht="13.5" customHeight="1" x14ac:dyDescent="0.2">
      <c r="A102" s="68" t="s">
        <v>165</v>
      </c>
      <c r="B102" s="191" t="s">
        <v>172</v>
      </c>
      <c r="C102" s="158"/>
      <c r="D102" s="158"/>
      <c r="E102" s="158"/>
      <c r="F102" s="159"/>
      <c r="G102" s="44" t="s">
        <v>106</v>
      </c>
      <c r="H102" s="84" t="s">
        <v>168</v>
      </c>
      <c r="I102" s="27"/>
      <c r="J102" s="34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spans="1:26" ht="13.5" customHeight="1" x14ac:dyDescent="0.2">
      <c r="A103" s="183" t="s">
        <v>173</v>
      </c>
      <c r="B103" s="158"/>
      <c r="C103" s="158"/>
      <c r="D103" s="158"/>
      <c r="E103" s="158"/>
      <c r="F103" s="159"/>
      <c r="G103" s="71">
        <f>SUM(G101:G102)</f>
        <v>8.7539580000000006E-2</v>
      </c>
      <c r="H103" s="89">
        <f>H101</f>
        <v>0</v>
      </c>
      <c r="I103" s="27"/>
      <c r="J103" s="34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spans="1:26" ht="13.5" customHeight="1" x14ac:dyDescent="0.2">
      <c r="A104" s="212"/>
      <c r="B104" s="158"/>
      <c r="C104" s="158"/>
      <c r="D104" s="158"/>
      <c r="E104" s="158"/>
      <c r="F104" s="158"/>
      <c r="G104" s="158"/>
      <c r="H104" s="159"/>
      <c r="I104" s="27"/>
      <c r="J104" s="34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spans="1:26" ht="13.5" customHeight="1" x14ac:dyDescent="0.2">
      <c r="A105" s="187" t="s">
        <v>174</v>
      </c>
      <c r="B105" s="158"/>
      <c r="C105" s="158"/>
      <c r="D105" s="158"/>
      <c r="E105" s="158"/>
      <c r="F105" s="158"/>
      <c r="G105" s="158"/>
      <c r="H105" s="159"/>
      <c r="I105" s="27"/>
      <c r="J105" s="34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spans="1:26" ht="13.5" customHeight="1" x14ac:dyDescent="0.2">
      <c r="A106" s="49">
        <v>5</v>
      </c>
      <c r="B106" s="188" t="s">
        <v>175</v>
      </c>
      <c r="C106" s="158"/>
      <c r="D106" s="158"/>
      <c r="E106" s="158"/>
      <c r="F106" s="158"/>
      <c r="G106" s="159"/>
      <c r="H106" s="133" t="s">
        <v>105</v>
      </c>
      <c r="I106" s="27"/>
      <c r="J106" s="34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spans="1:26" ht="13.5" customHeight="1" x14ac:dyDescent="0.2">
      <c r="A107" s="58" t="s">
        <v>68</v>
      </c>
      <c r="B107" s="181" t="s">
        <v>176</v>
      </c>
      <c r="C107" s="158"/>
      <c r="D107" s="158"/>
      <c r="E107" s="158"/>
      <c r="F107" s="158"/>
      <c r="G107" s="159"/>
      <c r="H107" s="90">
        <f>Insumos!F31</f>
        <v>0</v>
      </c>
      <c r="I107" s="27"/>
      <c r="J107" s="34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spans="1:26" ht="13.5" customHeight="1" x14ac:dyDescent="0.2">
      <c r="A108" s="58" t="s">
        <v>70</v>
      </c>
      <c r="B108" s="181" t="s">
        <v>224</v>
      </c>
      <c r="C108" s="158"/>
      <c r="D108" s="158"/>
      <c r="E108" s="158"/>
      <c r="F108" s="158"/>
      <c r="G108" s="159"/>
      <c r="H108" s="91">
        <f>Insumos!F37</f>
        <v>0</v>
      </c>
      <c r="I108" s="27"/>
      <c r="J108" s="34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spans="1:26" ht="13.5" customHeight="1" x14ac:dyDescent="0.2">
      <c r="A109" s="58" t="s">
        <v>73</v>
      </c>
      <c r="B109" s="181" t="s">
        <v>178</v>
      </c>
      <c r="C109" s="158"/>
      <c r="D109" s="158"/>
      <c r="E109" s="158"/>
      <c r="F109" s="158"/>
      <c r="G109" s="159"/>
      <c r="H109" s="91" t="s">
        <v>74</v>
      </c>
      <c r="I109" s="27"/>
      <c r="J109" s="34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spans="1:26" ht="13.5" customHeight="1" x14ac:dyDescent="0.2">
      <c r="A110" s="58" t="s">
        <v>75</v>
      </c>
      <c r="B110" s="181" t="s">
        <v>179</v>
      </c>
      <c r="C110" s="158"/>
      <c r="D110" s="158"/>
      <c r="E110" s="158"/>
      <c r="F110" s="158"/>
      <c r="G110" s="159"/>
      <c r="H110" s="92" t="s">
        <v>74</v>
      </c>
      <c r="I110" s="27"/>
      <c r="J110" s="34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spans="1:26" ht="13.5" customHeight="1" x14ac:dyDescent="0.2">
      <c r="A111" s="183" t="s">
        <v>180</v>
      </c>
      <c r="B111" s="158"/>
      <c r="C111" s="158"/>
      <c r="D111" s="158"/>
      <c r="E111" s="158"/>
      <c r="F111" s="158"/>
      <c r="G111" s="159"/>
      <c r="H111" s="76">
        <f>SUM(H107:H110)</f>
        <v>0</v>
      </c>
      <c r="I111" s="27"/>
      <c r="J111" s="34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spans="1:26" ht="28.5" customHeight="1" x14ac:dyDescent="0.2">
      <c r="A112" s="193" t="s">
        <v>287</v>
      </c>
      <c r="B112" s="213"/>
      <c r="C112" s="213"/>
      <c r="D112" s="213"/>
      <c r="E112" s="213"/>
      <c r="F112" s="213"/>
      <c r="G112" s="213"/>
      <c r="H112" s="214"/>
      <c r="I112" s="27"/>
      <c r="J112" s="34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spans="1:26" ht="12.75" customHeight="1" x14ac:dyDescent="0.2">
      <c r="A113" s="208"/>
      <c r="B113" s="158"/>
      <c r="C113" s="158"/>
      <c r="D113" s="158"/>
      <c r="E113" s="158"/>
      <c r="F113" s="158"/>
      <c r="G113" s="158"/>
      <c r="H113" s="158"/>
      <c r="I113" s="27"/>
      <c r="J113" s="34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spans="1:26" ht="12.75" customHeight="1" x14ac:dyDescent="0.2">
      <c r="A114" s="187" t="s">
        <v>181</v>
      </c>
      <c r="B114" s="158"/>
      <c r="C114" s="158"/>
      <c r="D114" s="158"/>
      <c r="E114" s="158"/>
      <c r="F114" s="158"/>
      <c r="G114" s="158"/>
      <c r="H114" s="159"/>
      <c r="I114" s="27"/>
      <c r="J114" s="34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spans="1:26" ht="12.75" customHeight="1" x14ac:dyDescent="0.2">
      <c r="A115" s="49">
        <v>6</v>
      </c>
      <c r="B115" s="188" t="s">
        <v>182</v>
      </c>
      <c r="C115" s="158"/>
      <c r="D115" s="158"/>
      <c r="E115" s="158"/>
      <c r="F115" s="159"/>
      <c r="G115" s="49" t="s">
        <v>117</v>
      </c>
      <c r="H115" s="133" t="s">
        <v>105</v>
      </c>
      <c r="I115" s="27"/>
      <c r="J115" s="34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spans="1:26" ht="12.75" customHeight="1" x14ac:dyDescent="0.2">
      <c r="A116" s="51" t="s">
        <v>68</v>
      </c>
      <c r="B116" s="181" t="s">
        <v>299</v>
      </c>
      <c r="C116" s="158"/>
      <c r="D116" s="158"/>
      <c r="E116" s="158"/>
      <c r="F116" s="159"/>
      <c r="G116" s="122">
        <v>0</v>
      </c>
      <c r="H116" s="59">
        <f>SUM(H42+H74+H83+H103+H111)*G116</f>
        <v>0</v>
      </c>
      <c r="I116" s="27"/>
      <c r="J116" s="34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spans="1:26" ht="12.75" customHeight="1" x14ac:dyDescent="0.2">
      <c r="A117" s="51" t="s">
        <v>70</v>
      </c>
      <c r="B117" s="191" t="s">
        <v>300</v>
      </c>
      <c r="C117" s="158"/>
      <c r="D117" s="158"/>
      <c r="E117" s="158"/>
      <c r="F117" s="159"/>
      <c r="G117" s="122">
        <v>0</v>
      </c>
      <c r="H117" s="59">
        <f>SUM(H42+H74+H83+H103+H111+H116)*G117</f>
        <v>0</v>
      </c>
      <c r="I117" s="27"/>
      <c r="J117" s="34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spans="1:26" ht="12.75" customHeight="1" x14ac:dyDescent="0.2">
      <c r="A118" s="51" t="s">
        <v>73</v>
      </c>
      <c r="B118" s="181" t="s">
        <v>185</v>
      </c>
      <c r="C118" s="158"/>
      <c r="D118" s="158"/>
      <c r="E118" s="158"/>
      <c r="F118" s="159"/>
      <c r="G118" s="60">
        <f>SUM(G119:G121)</f>
        <v>0</v>
      </c>
      <c r="H118" s="59">
        <f>H134*G118</f>
        <v>0</v>
      </c>
      <c r="I118" s="27"/>
      <c r="J118" s="34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spans="1:26" ht="12.75" customHeight="1" x14ac:dyDescent="0.2">
      <c r="A119" s="51"/>
      <c r="B119" s="181" t="s">
        <v>186</v>
      </c>
      <c r="C119" s="158"/>
      <c r="D119" s="158"/>
      <c r="E119" s="158"/>
      <c r="F119" s="159"/>
      <c r="G119" s="122">
        <v>0</v>
      </c>
      <c r="H119" s="59">
        <f>H134*G119</f>
        <v>0</v>
      </c>
      <c r="I119" s="27"/>
      <c r="J119" s="34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spans="1:26" ht="12.75" customHeight="1" x14ac:dyDescent="0.2">
      <c r="A120" s="51"/>
      <c r="B120" s="181" t="s">
        <v>187</v>
      </c>
      <c r="C120" s="158"/>
      <c r="D120" s="158"/>
      <c r="E120" s="158"/>
      <c r="F120" s="159"/>
      <c r="G120" s="122">
        <v>0</v>
      </c>
      <c r="H120" s="59">
        <f>H134*G120</f>
        <v>0</v>
      </c>
      <c r="I120" s="27"/>
      <c r="J120" s="34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spans="1:26" ht="12.75" customHeight="1" x14ac:dyDescent="0.2">
      <c r="A121" s="51"/>
      <c r="B121" s="181" t="s">
        <v>188</v>
      </c>
      <c r="C121" s="158"/>
      <c r="D121" s="158"/>
      <c r="E121" s="158"/>
      <c r="F121" s="159"/>
      <c r="G121" s="60">
        <v>0</v>
      </c>
      <c r="H121" s="59">
        <f>SUM(H42+H74+H83+H103+H111+H117)*G121</f>
        <v>0</v>
      </c>
      <c r="I121" s="27"/>
      <c r="J121" s="34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spans="1:26" ht="12.75" customHeight="1" x14ac:dyDescent="0.2">
      <c r="A122" s="51"/>
      <c r="B122" s="181" t="s">
        <v>189</v>
      </c>
      <c r="C122" s="158"/>
      <c r="D122" s="158"/>
      <c r="E122" s="158"/>
      <c r="F122" s="159"/>
      <c r="G122" s="264"/>
      <c r="H122" s="207"/>
      <c r="I122" s="27"/>
      <c r="J122" s="34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spans="1:26" ht="12.75" customHeight="1" x14ac:dyDescent="0.2">
      <c r="A123" s="183" t="s">
        <v>190</v>
      </c>
      <c r="B123" s="158"/>
      <c r="C123" s="158"/>
      <c r="D123" s="158"/>
      <c r="E123" s="158"/>
      <c r="F123" s="159"/>
      <c r="G123" s="93">
        <f t="shared" ref="G123:H123" si="7">SUM(G116:G118)</f>
        <v>0</v>
      </c>
      <c r="H123" s="94">
        <f t="shared" si="7"/>
        <v>0</v>
      </c>
      <c r="I123" s="27"/>
      <c r="J123" s="34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spans="1:26" ht="56.25" customHeight="1" x14ac:dyDescent="0.2">
      <c r="A124" s="184" t="s">
        <v>298</v>
      </c>
      <c r="B124" s="213"/>
      <c r="C124" s="213"/>
      <c r="D124" s="213"/>
      <c r="E124" s="213"/>
      <c r="F124" s="213"/>
      <c r="G124" s="213"/>
      <c r="H124" s="214"/>
      <c r="I124" s="27"/>
      <c r="J124" s="34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spans="1:26" ht="9" customHeight="1" x14ac:dyDescent="0.2">
      <c r="A125" s="95"/>
      <c r="B125" s="96"/>
      <c r="C125" s="96"/>
      <c r="D125" s="96"/>
      <c r="E125" s="96"/>
      <c r="F125" s="96"/>
      <c r="G125" s="96"/>
      <c r="H125" s="96"/>
      <c r="I125" s="27"/>
      <c r="J125" s="34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spans="1:26" ht="12.75" customHeight="1" x14ac:dyDescent="0.2">
      <c r="A126" s="187" t="s">
        <v>191</v>
      </c>
      <c r="B126" s="158"/>
      <c r="C126" s="158"/>
      <c r="D126" s="158"/>
      <c r="E126" s="158"/>
      <c r="F126" s="158"/>
      <c r="G126" s="158"/>
      <c r="H126" s="159"/>
      <c r="I126" s="27"/>
      <c r="J126" s="34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spans="1:26" ht="12.75" customHeight="1" x14ac:dyDescent="0.2">
      <c r="A127" s="113" t="s">
        <v>68</v>
      </c>
      <c r="B127" s="268" t="s">
        <v>103</v>
      </c>
      <c r="C127" s="210"/>
      <c r="D127" s="210"/>
      <c r="E127" s="210"/>
      <c r="F127" s="210"/>
      <c r="G127" s="211"/>
      <c r="H127" s="114">
        <f>H42</f>
        <v>0</v>
      </c>
      <c r="I127" s="27"/>
      <c r="J127" s="34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spans="1:26" ht="12.75" customHeight="1" x14ac:dyDescent="0.2">
      <c r="A128" s="113" t="s">
        <v>70</v>
      </c>
      <c r="B128" s="268" t="s">
        <v>192</v>
      </c>
      <c r="C128" s="210"/>
      <c r="D128" s="210"/>
      <c r="E128" s="210"/>
      <c r="F128" s="210"/>
      <c r="G128" s="211"/>
      <c r="H128" s="114">
        <f>H74</f>
        <v>220.88</v>
      </c>
      <c r="I128" s="27"/>
      <c r="J128" s="34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spans="1:26" ht="12.75" customHeight="1" x14ac:dyDescent="0.2">
      <c r="A129" s="113" t="s">
        <v>73</v>
      </c>
      <c r="B129" s="268" t="s">
        <v>193</v>
      </c>
      <c r="C129" s="210"/>
      <c r="D129" s="210"/>
      <c r="E129" s="210"/>
      <c r="F129" s="210"/>
      <c r="G129" s="211"/>
      <c r="H129" s="114">
        <f>H83</f>
        <v>0</v>
      </c>
      <c r="I129" s="27"/>
      <c r="J129" s="34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spans="1:26" ht="12.75" customHeight="1" x14ac:dyDescent="0.2">
      <c r="A130" s="113" t="s">
        <v>75</v>
      </c>
      <c r="B130" s="115" t="s">
        <v>194</v>
      </c>
      <c r="C130" s="116"/>
      <c r="D130" s="116"/>
      <c r="E130" s="116"/>
      <c r="F130" s="116"/>
      <c r="G130" s="117"/>
      <c r="H130" s="114">
        <f>H103</f>
        <v>0</v>
      </c>
      <c r="I130" s="27"/>
      <c r="J130" s="34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spans="1:26" ht="12.75" customHeight="1" x14ac:dyDescent="0.2">
      <c r="A131" s="113" t="s">
        <v>77</v>
      </c>
      <c r="B131" s="268" t="s">
        <v>195</v>
      </c>
      <c r="C131" s="210"/>
      <c r="D131" s="210"/>
      <c r="E131" s="210"/>
      <c r="F131" s="210"/>
      <c r="G131" s="211"/>
      <c r="H131" s="114">
        <f>H111</f>
        <v>0</v>
      </c>
      <c r="I131" s="27"/>
      <c r="J131" s="34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spans="1:26" ht="12.75" customHeight="1" x14ac:dyDescent="0.2">
      <c r="A132" s="192" t="s">
        <v>196</v>
      </c>
      <c r="B132" s="158"/>
      <c r="C132" s="158"/>
      <c r="D132" s="158"/>
      <c r="E132" s="158"/>
      <c r="F132" s="158"/>
      <c r="G132" s="159"/>
      <c r="H132" s="61">
        <f>SUM(H127:H131)</f>
        <v>220.88</v>
      </c>
      <c r="I132" s="27"/>
      <c r="J132" s="34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spans="1:26" ht="12.75" customHeight="1" x14ac:dyDescent="0.2">
      <c r="A133" s="112" t="s">
        <v>111</v>
      </c>
      <c r="B133" s="204" t="s">
        <v>275</v>
      </c>
      <c r="C133" s="158"/>
      <c r="D133" s="158"/>
      <c r="E133" s="158"/>
      <c r="F133" s="158"/>
      <c r="G133" s="159"/>
      <c r="H133" s="59">
        <f>H123</f>
        <v>0</v>
      </c>
      <c r="I133" s="27"/>
      <c r="J133" s="34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spans="1:26" ht="12.75" customHeight="1" x14ac:dyDescent="0.2">
      <c r="A134" s="205" t="s">
        <v>197</v>
      </c>
      <c r="B134" s="158"/>
      <c r="C134" s="158"/>
      <c r="D134" s="158"/>
      <c r="E134" s="158"/>
      <c r="F134" s="158"/>
      <c r="G134" s="159"/>
      <c r="H134" s="97">
        <f>(H132+H116+H117)/(1-G118)</f>
        <v>220.88</v>
      </c>
      <c r="I134" s="27"/>
      <c r="J134" s="34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spans="1:26" ht="12.75" customHeight="1" x14ac:dyDescent="0.2">
      <c r="A135" s="98"/>
      <c r="B135" s="98"/>
      <c r="C135" s="98"/>
      <c r="D135" s="98"/>
      <c r="E135" s="98"/>
      <c r="F135" s="98"/>
      <c r="G135" s="98"/>
      <c r="H135" s="99"/>
      <c r="I135" s="27"/>
      <c r="J135" s="34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spans="1:26" ht="12.75" customHeight="1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34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spans="1:26" ht="13.5" customHeight="1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34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spans="1:26" ht="13.5" customHeight="1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34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spans="1:26" ht="13.5" customHeight="1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34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spans="1:26" ht="13.5" customHeight="1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34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spans="1:26" ht="13.5" customHeight="1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34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spans="1:26" ht="13.5" customHeight="1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34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spans="1:26" ht="13.5" customHeight="1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34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spans="1:26" ht="13.5" customHeight="1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34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spans="1:26" ht="13.5" customHeight="1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34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spans="1:26" ht="13.5" customHeight="1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34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spans="1:26" ht="13.5" customHeight="1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34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spans="1:26" ht="13.5" customHeight="1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34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spans="1:26" ht="13.5" customHeight="1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34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spans="1:26" ht="13.5" customHeight="1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34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spans="1:26" ht="13.5" customHeight="1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34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spans="1:26" ht="13.5" customHeight="1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34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spans="1:26" ht="13.5" customHeight="1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34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spans="1:26" ht="13.5" customHeight="1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34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spans="1:26" ht="13.5" customHeight="1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34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spans="1:26" ht="13.5" customHeight="1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34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spans="1:26" ht="13.5" customHeight="1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34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spans="1:26" ht="13.5" customHeight="1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34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spans="1:26" ht="13.5" customHeight="1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34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spans="1:26" ht="13.5" customHeight="1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34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spans="1:26" ht="13.5" customHeight="1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34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spans="1:26" ht="13.5" customHeight="1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34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spans="1:26" ht="13.5" customHeight="1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34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spans="1:26" ht="13.5" customHeight="1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34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spans="1:26" ht="13.5" customHeight="1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34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spans="1:26" ht="13.5" customHeight="1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34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spans="1:26" ht="13.5" customHeight="1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34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spans="1:26" ht="13.5" customHeight="1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34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spans="1:26" ht="13.5" customHeight="1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34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spans="1:26" ht="13.5" customHeight="1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34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spans="1:26" ht="13.5" customHeight="1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34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spans="1:26" ht="13.5" customHeight="1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34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spans="1:26" ht="13.5" customHeight="1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34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spans="1:26" ht="13.5" customHeight="1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34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spans="1:26" ht="13.5" customHeight="1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34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spans="1:26" ht="13.5" customHeight="1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34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spans="1:26" ht="13.5" customHeight="1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34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spans="1:26" ht="13.5" customHeight="1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34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spans="1:26" ht="13.5" customHeight="1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34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spans="1:26" ht="13.5" customHeight="1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34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spans="1:26" ht="13.5" customHeight="1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34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spans="1:26" ht="13.5" customHeight="1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34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spans="1:26" ht="13.5" customHeight="1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34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spans="1:26" ht="13.5" customHeight="1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34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spans="1:26" ht="13.5" customHeight="1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34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spans="1:26" ht="13.5" customHeight="1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34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spans="1:26" ht="13.5" customHeight="1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34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spans="1:26" ht="13.5" customHeight="1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34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spans="1:26" ht="13.5" customHeight="1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34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spans="1:26" ht="13.5" customHeight="1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34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spans="1:26" ht="13.5" customHeight="1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34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spans="1:26" ht="13.5" customHeight="1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34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spans="1:26" ht="13.5" customHeight="1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34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spans="1:26" ht="13.5" customHeight="1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34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spans="1:26" ht="13.5" customHeight="1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34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spans="1:26" ht="13.5" customHeight="1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34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spans="1:26" ht="13.5" customHeight="1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34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spans="1:26" ht="13.5" customHeight="1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34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spans="1:26" ht="13.5" customHeight="1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34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spans="1:26" ht="13.5" customHeight="1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34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spans="1:26" ht="13.5" customHeight="1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34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spans="1:26" ht="13.5" customHeight="1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34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spans="1:26" ht="13.5" customHeight="1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34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spans="1:26" ht="13.5" customHeight="1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34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spans="1:26" ht="13.5" customHeight="1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34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spans="1:26" ht="13.5" customHeight="1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34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spans="1:26" ht="13.5" customHeight="1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34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spans="1:26" ht="13.5" customHeight="1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34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spans="1:26" ht="13.5" customHeight="1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34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spans="1:26" ht="13.5" customHeight="1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34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spans="1:26" ht="13.5" customHeight="1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34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spans="1:26" ht="13.5" customHeight="1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34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spans="1:26" ht="13.5" customHeight="1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34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spans="1:26" ht="13.5" customHeight="1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34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spans="1:26" ht="13.5" customHeight="1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34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spans="1:26" ht="13.5" customHeight="1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34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spans="1:26" ht="13.5" customHeight="1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34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spans="1:26" ht="13.5" customHeight="1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34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spans="1:26" ht="13.5" customHeight="1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34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spans="1:26" ht="13.5" customHeight="1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34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spans="1:26" ht="13.5" customHeight="1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34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spans="1:26" ht="13.5" customHeight="1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34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spans="1:26" ht="13.5" customHeight="1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34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spans="1:26" ht="13.5" customHeight="1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34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spans="1:26" ht="13.5" customHeight="1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34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spans="1:26" ht="13.5" customHeight="1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34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spans="1:26" ht="13.5" customHeight="1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34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spans="1:26" ht="13.5" customHeight="1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34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spans="1:26" ht="13.5" customHeight="1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34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spans="1:26" ht="13.5" customHeight="1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34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spans="1:26" ht="13.5" customHeight="1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34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spans="1:26" ht="13.5" customHeight="1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34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spans="1:26" ht="13.5" customHeight="1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34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spans="1:26" ht="13.5" customHeight="1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34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spans="1:26" ht="13.5" customHeight="1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34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spans="1:26" ht="13.5" customHeight="1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34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spans="1:26" ht="13.5" customHeight="1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34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spans="1:26" ht="13.5" customHeight="1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34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spans="1:26" ht="13.5" customHeight="1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34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spans="1:26" ht="13.5" customHeight="1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34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spans="1:26" ht="13.5" customHeight="1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34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spans="1:26" ht="13.5" customHeight="1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34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spans="1:26" ht="13.5" customHeight="1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34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spans="1:26" ht="13.5" customHeight="1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34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spans="1:26" ht="13.5" customHeight="1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34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spans="1:26" ht="13.5" customHeight="1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34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spans="1:26" ht="13.5" customHeight="1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34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spans="1:26" ht="13.5" customHeight="1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34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spans="1:26" ht="13.5" customHeight="1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34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spans="1:26" ht="13.5" customHeight="1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34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spans="1:26" ht="13.5" customHeight="1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34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spans="1:26" ht="13.5" customHeight="1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34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spans="1:26" ht="13.5" customHeight="1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34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spans="1:26" ht="13.5" customHeight="1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34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spans="1:26" ht="13.5" customHeight="1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34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spans="1:26" ht="13.5" customHeight="1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34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spans="1:26" ht="13.5" customHeight="1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34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spans="1:26" ht="13.5" customHeight="1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34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spans="1:26" ht="13.5" customHeight="1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34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spans="1:26" ht="13.5" customHeight="1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34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spans="1:26" ht="13.5" customHeight="1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34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spans="1:26" ht="13.5" customHeight="1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34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spans="1:26" ht="13.5" customHeight="1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34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spans="1:26" ht="13.5" customHeight="1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34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spans="1:26" ht="13.5" customHeight="1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34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spans="1:26" ht="13.5" customHeight="1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34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spans="1:26" ht="13.5" customHeight="1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34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spans="1:26" ht="13.5" customHeight="1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34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spans="1:26" ht="13.5" customHeight="1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34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spans="1:26" ht="13.5" customHeight="1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34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spans="1:26" ht="13.5" customHeight="1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34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spans="1:26" ht="13.5" customHeight="1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34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spans="1:26" ht="13.5" customHeight="1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34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spans="1:26" ht="13.5" customHeight="1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34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spans="1:26" ht="13.5" customHeight="1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34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spans="1:26" ht="13.5" customHeight="1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34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spans="1:26" ht="13.5" customHeight="1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34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spans="1:26" ht="13.5" customHeight="1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34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spans="1:26" ht="13.5" customHeight="1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34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spans="1:26" ht="13.5" customHeight="1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34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spans="1:26" ht="13.5" customHeight="1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34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spans="1:26" ht="13.5" customHeight="1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34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spans="1:26" ht="13.5" customHeight="1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34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spans="1:26" ht="13.5" customHeight="1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34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spans="1:26" ht="13.5" customHeight="1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34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spans="1:26" ht="13.5" customHeight="1" x14ac:dyDescent="0.2">
      <c r="A286" s="27"/>
      <c r="B286" s="27"/>
      <c r="C286" s="27"/>
      <c r="D286" s="27"/>
      <c r="E286" s="27"/>
      <c r="F286" s="27"/>
      <c r="G286" s="27"/>
      <c r="H286" s="27"/>
      <c r="I286" s="27"/>
      <c r="J286" s="34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spans="1:26" ht="13.5" customHeight="1" x14ac:dyDescent="0.2">
      <c r="A287" s="27"/>
      <c r="B287" s="27"/>
      <c r="C287" s="27"/>
      <c r="D287" s="27"/>
      <c r="E287" s="27"/>
      <c r="F287" s="27"/>
      <c r="G287" s="27"/>
      <c r="H287" s="27"/>
      <c r="I287" s="27"/>
      <c r="J287" s="34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spans="1:26" ht="13.5" customHeight="1" x14ac:dyDescent="0.2">
      <c r="A288" s="27"/>
      <c r="B288" s="27"/>
      <c r="C288" s="27"/>
      <c r="D288" s="27"/>
      <c r="E288" s="27"/>
      <c r="F288" s="27"/>
      <c r="G288" s="27"/>
      <c r="H288" s="27"/>
      <c r="I288" s="27"/>
      <c r="J288" s="34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spans="1:26" ht="13.5" customHeight="1" x14ac:dyDescent="0.2">
      <c r="A289" s="27"/>
      <c r="B289" s="27"/>
      <c r="C289" s="27"/>
      <c r="D289" s="27"/>
      <c r="E289" s="27"/>
      <c r="F289" s="27"/>
      <c r="G289" s="27"/>
      <c r="H289" s="27"/>
      <c r="I289" s="27"/>
      <c r="J289" s="34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spans="1:26" ht="13.5" customHeight="1" x14ac:dyDescent="0.2">
      <c r="A290" s="27"/>
      <c r="B290" s="27"/>
      <c r="C290" s="27"/>
      <c r="D290" s="27"/>
      <c r="E290" s="27"/>
      <c r="F290" s="27"/>
      <c r="G290" s="27"/>
      <c r="H290" s="27"/>
      <c r="I290" s="27"/>
      <c r="J290" s="34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spans="1:26" ht="13.5" customHeight="1" x14ac:dyDescent="0.2">
      <c r="A291" s="27"/>
      <c r="B291" s="27"/>
      <c r="C291" s="27"/>
      <c r="D291" s="27"/>
      <c r="E291" s="27"/>
      <c r="F291" s="27"/>
      <c r="G291" s="27"/>
      <c r="H291" s="27"/>
      <c r="I291" s="27"/>
      <c r="J291" s="34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spans="1:26" ht="13.5" customHeight="1" x14ac:dyDescent="0.2">
      <c r="A292" s="27"/>
      <c r="B292" s="27"/>
      <c r="C292" s="27"/>
      <c r="D292" s="27"/>
      <c r="E292" s="27"/>
      <c r="F292" s="27"/>
      <c r="G292" s="27"/>
      <c r="H292" s="27"/>
      <c r="I292" s="27"/>
      <c r="J292" s="34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spans="1:26" ht="13.5" customHeight="1" x14ac:dyDescent="0.2">
      <c r="A293" s="27"/>
      <c r="B293" s="27"/>
      <c r="C293" s="27"/>
      <c r="D293" s="27"/>
      <c r="E293" s="27"/>
      <c r="F293" s="27"/>
      <c r="G293" s="27"/>
      <c r="H293" s="27"/>
      <c r="I293" s="27"/>
      <c r="J293" s="34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spans="1:26" ht="13.5" customHeight="1" x14ac:dyDescent="0.2">
      <c r="A294" s="27"/>
      <c r="B294" s="27"/>
      <c r="C294" s="27"/>
      <c r="D294" s="27"/>
      <c r="E294" s="27"/>
      <c r="F294" s="27"/>
      <c r="G294" s="27"/>
      <c r="H294" s="27"/>
      <c r="I294" s="27"/>
      <c r="J294" s="34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spans="1:26" ht="13.5" customHeight="1" x14ac:dyDescent="0.2">
      <c r="A295" s="27"/>
      <c r="B295" s="27"/>
      <c r="C295" s="27"/>
      <c r="D295" s="27"/>
      <c r="E295" s="27"/>
      <c r="F295" s="27"/>
      <c r="G295" s="27"/>
      <c r="H295" s="27"/>
      <c r="I295" s="27"/>
      <c r="J295" s="34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spans="1:26" ht="13.5" customHeight="1" x14ac:dyDescent="0.2">
      <c r="A296" s="27"/>
      <c r="B296" s="27"/>
      <c r="C296" s="27"/>
      <c r="D296" s="27"/>
      <c r="E296" s="27"/>
      <c r="F296" s="27"/>
      <c r="G296" s="27"/>
      <c r="H296" s="27"/>
      <c r="I296" s="27"/>
      <c r="J296" s="34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spans="1:26" ht="13.5" customHeight="1" x14ac:dyDescent="0.2">
      <c r="A297" s="27"/>
      <c r="B297" s="27"/>
      <c r="C297" s="27"/>
      <c r="D297" s="27"/>
      <c r="E297" s="27"/>
      <c r="F297" s="27"/>
      <c r="G297" s="27"/>
      <c r="H297" s="27"/>
      <c r="I297" s="27"/>
      <c r="J297" s="34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spans="1:26" ht="13.5" customHeight="1" x14ac:dyDescent="0.2">
      <c r="A298" s="27"/>
      <c r="B298" s="27"/>
      <c r="C298" s="27"/>
      <c r="D298" s="27"/>
      <c r="E298" s="27"/>
      <c r="F298" s="27"/>
      <c r="G298" s="27"/>
      <c r="H298" s="27"/>
      <c r="I298" s="27"/>
      <c r="J298" s="34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spans="1:26" ht="13.5" customHeight="1" x14ac:dyDescent="0.2">
      <c r="A299" s="27"/>
      <c r="B299" s="27"/>
      <c r="C299" s="27"/>
      <c r="D299" s="27"/>
      <c r="E299" s="27"/>
      <c r="F299" s="27"/>
      <c r="G299" s="27"/>
      <c r="H299" s="27"/>
      <c r="I299" s="27"/>
      <c r="J299" s="34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spans="1:26" ht="13.5" customHeight="1" x14ac:dyDescent="0.2">
      <c r="A300" s="27"/>
      <c r="B300" s="27"/>
      <c r="C300" s="27"/>
      <c r="D300" s="27"/>
      <c r="E300" s="27"/>
      <c r="F300" s="27"/>
      <c r="G300" s="27"/>
      <c r="H300" s="27"/>
      <c r="I300" s="27"/>
      <c r="J300" s="34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spans="1:26" ht="13.5" customHeight="1" x14ac:dyDescent="0.2">
      <c r="A301" s="27"/>
      <c r="B301" s="27"/>
      <c r="C301" s="27"/>
      <c r="D301" s="27"/>
      <c r="E301" s="27"/>
      <c r="F301" s="27"/>
      <c r="G301" s="27"/>
      <c r="H301" s="27"/>
      <c r="I301" s="27"/>
      <c r="J301" s="34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spans="1:26" ht="13.5" customHeight="1" x14ac:dyDescent="0.2">
      <c r="A302" s="27"/>
      <c r="B302" s="27"/>
      <c r="C302" s="27"/>
      <c r="D302" s="27"/>
      <c r="E302" s="27"/>
      <c r="F302" s="27"/>
      <c r="G302" s="27"/>
      <c r="H302" s="27"/>
      <c r="I302" s="27"/>
      <c r="J302" s="34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spans="1:26" ht="13.5" customHeight="1" x14ac:dyDescent="0.2">
      <c r="A303" s="27"/>
      <c r="B303" s="27"/>
      <c r="C303" s="27"/>
      <c r="D303" s="27"/>
      <c r="E303" s="27"/>
      <c r="F303" s="27"/>
      <c r="G303" s="27"/>
      <c r="H303" s="27"/>
      <c r="I303" s="27"/>
      <c r="J303" s="34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spans="1:26" ht="13.5" customHeight="1" x14ac:dyDescent="0.2">
      <c r="A304" s="27"/>
      <c r="B304" s="27"/>
      <c r="C304" s="27"/>
      <c r="D304" s="27"/>
      <c r="E304" s="27"/>
      <c r="F304" s="27"/>
      <c r="G304" s="27"/>
      <c r="H304" s="27"/>
      <c r="I304" s="27"/>
      <c r="J304" s="34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spans="1:26" ht="13.5" customHeight="1" x14ac:dyDescent="0.2">
      <c r="A305" s="27"/>
      <c r="B305" s="27"/>
      <c r="C305" s="27"/>
      <c r="D305" s="27"/>
      <c r="E305" s="27"/>
      <c r="F305" s="27"/>
      <c r="G305" s="27"/>
      <c r="H305" s="27"/>
      <c r="I305" s="27"/>
      <c r="J305" s="34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spans="1:26" ht="13.5" customHeight="1" x14ac:dyDescent="0.2">
      <c r="A306" s="27"/>
      <c r="B306" s="27"/>
      <c r="C306" s="27"/>
      <c r="D306" s="27"/>
      <c r="E306" s="27"/>
      <c r="F306" s="27"/>
      <c r="G306" s="27"/>
      <c r="H306" s="27"/>
      <c r="I306" s="27"/>
      <c r="J306" s="34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spans="1:26" ht="13.5" customHeight="1" x14ac:dyDescent="0.2">
      <c r="A307" s="27"/>
      <c r="B307" s="27"/>
      <c r="C307" s="27"/>
      <c r="D307" s="27"/>
      <c r="E307" s="27"/>
      <c r="F307" s="27"/>
      <c r="G307" s="27"/>
      <c r="H307" s="27"/>
      <c r="I307" s="27"/>
      <c r="J307" s="34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spans="1:26" ht="13.5" customHeight="1" x14ac:dyDescent="0.2">
      <c r="A308" s="27"/>
      <c r="B308" s="27"/>
      <c r="C308" s="27"/>
      <c r="D308" s="27"/>
      <c r="E308" s="27"/>
      <c r="F308" s="27"/>
      <c r="G308" s="27"/>
      <c r="H308" s="27"/>
      <c r="I308" s="27"/>
      <c r="J308" s="34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spans="1:26" ht="13.5" customHeight="1" x14ac:dyDescent="0.2">
      <c r="A309" s="27"/>
      <c r="B309" s="27"/>
      <c r="C309" s="27"/>
      <c r="D309" s="27"/>
      <c r="E309" s="27"/>
      <c r="F309" s="27"/>
      <c r="G309" s="27"/>
      <c r="H309" s="27"/>
      <c r="I309" s="27"/>
      <c r="J309" s="34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spans="1:26" ht="13.5" customHeight="1" x14ac:dyDescent="0.2">
      <c r="A310" s="27"/>
      <c r="B310" s="27"/>
      <c r="C310" s="27"/>
      <c r="D310" s="27"/>
      <c r="E310" s="27"/>
      <c r="F310" s="27"/>
      <c r="G310" s="27"/>
      <c r="H310" s="27"/>
      <c r="I310" s="27"/>
      <c r="J310" s="34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spans="1:26" ht="13.5" customHeight="1" x14ac:dyDescent="0.2">
      <c r="A311" s="27"/>
      <c r="B311" s="27"/>
      <c r="C311" s="27"/>
      <c r="D311" s="27"/>
      <c r="E311" s="27"/>
      <c r="F311" s="27"/>
      <c r="G311" s="27"/>
      <c r="H311" s="27"/>
      <c r="I311" s="27"/>
      <c r="J311" s="34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spans="1:26" ht="13.5" customHeight="1" x14ac:dyDescent="0.2">
      <c r="A312" s="27"/>
      <c r="B312" s="27"/>
      <c r="C312" s="27"/>
      <c r="D312" s="27"/>
      <c r="E312" s="27"/>
      <c r="F312" s="27"/>
      <c r="G312" s="27"/>
      <c r="H312" s="27"/>
      <c r="I312" s="27"/>
      <c r="J312" s="34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spans="1:26" ht="13.5" customHeight="1" x14ac:dyDescent="0.2">
      <c r="A313" s="27"/>
      <c r="B313" s="27"/>
      <c r="C313" s="27"/>
      <c r="D313" s="27"/>
      <c r="E313" s="27"/>
      <c r="F313" s="27"/>
      <c r="G313" s="27"/>
      <c r="H313" s="27"/>
      <c r="I313" s="27"/>
      <c r="J313" s="34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spans="1:26" ht="13.5" customHeight="1" x14ac:dyDescent="0.2">
      <c r="A314" s="27"/>
      <c r="B314" s="27"/>
      <c r="C314" s="27"/>
      <c r="D314" s="27"/>
      <c r="E314" s="27"/>
      <c r="F314" s="27"/>
      <c r="G314" s="27"/>
      <c r="H314" s="27"/>
      <c r="I314" s="27"/>
      <c r="J314" s="34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spans="1:26" ht="13.5" customHeight="1" x14ac:dyDescent="0.2">
      <c r="A315" s="27"/>
      <c r="B315" s="27"/>
      <c r="C315" s="27"/>
      <c r="D315" s="27"/>
      <c r="E315" s="27"/>
      <c r="F315" s="27"/>
      <c r="G315" s="27"/>
      <c r="H315" s="27"/>
      <c r="I315" s="27"/>
      <c r="J315" s="34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spans="1:26" ht="13.5" customHeight="1" x14ac:dyDescent="0.2">
      <c r="A316" s="27"/>
      <c r="B316" s="27"/>
      <c r="C316" s="27"/>
      <c r="D316" s="27"/>
      <c r="E316" s="27"/>
      <c r="F316" s="27"/>
      <c r="G316" s="27"/>
      <c r="H316" s="27"/>
      <c r="I316" s="27"/>
      <c r="J316" s="34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spans="1:26" ht="13.5" customHeight="1" x14ac:dyDescent="0.2">
      <c r="A317" s="27"/>
      <c r="B317" s="27"/>
      <c r="C317" s="27"/>
      <c r="D317" s="27"/>
      <c r="E317" s="27"/>
      <c r="F317" s="27"/>
      <c r="G317" s="27"/>
      <c r="H317" s="27"/>
      <c r="I317" s="27"/>
      <c r="J317" s="34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spans="1:26" ht="13.5" customHeight="1" x14ac:dyDescent="0.2">
      <c r="A318" s="27"/>
      <c r="B318" s="27"/>
      <c r="C318" s="27"/>
      <c r="D318" s="27"/>
      <c r="E318" s="27"/>
      <c r="F318" s="27"/>
      <c r="G318" s="27"/>
      <c r="H318" s="27"/>
      <c r="I318" s="27"/>
      <c r="J318" s="34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spans="1:26" ht="13.5" customHeight="1" x14ac:dyDescent="0.2">
      <c r="A319" s="27"/>
      <c r="B319" s="27"/>
      <c r="C319" s="27"/>
      <c r="D319" s="27"/>
      <c r="E319" s="27"/>
      <c r="F319" s="27"/>
      <c r="G319" s="27"/>
      <c r="H319" s="27"/>
      <c r="I319" s="27"/>
      <c r="J319" s="34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spans="1:26" ht="13.5" customHeight="1" x14ac:dyDescent="0.2">
      <c r="A320" s="27"/>
      <c r="B320" s="27"/>
      <c r="C320" s="27"/>
      <c r="D320" s="27"/>
      <c r="E320" s="27"/>
      <c r="F320" s="27"/>
      <c r="G320" s="27"/>
      <c r="H320" s="27"/>
      <c r="I320" s="27"/>
      <c r="J320" s="34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spans="1:26" ht="13.5" customHeight="1" x14ac:dyDescent="0.2">
      <c r="A321" s="27"/>
      <c r="B321" s="27"/>
      <c r="C321" s="27"/>
      <c r="D321" s="27"/>
      <c r="E321" s="27"/>
      <c r="F321" s="27"/>
      <c r="G321" s="27"/>
      <c r="H321" s="27"/>
      <c r="I321" s="27"/>
      <c r="J321" s="34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spans="1:26" ht="13.5" customHeight="1" x14ac:dyDescent="0.2">
      <c r="A322" s="27"/>
      <c r="B322" s="27"/>
      <c r="C322" s="27"/>
      <c r="D322" s="27"/>
      <c r="E322" s="27"/>
      <c r="F322" s="27"/>
      <c r="G322" s="27"/>
      <c r="H322" s="27"/>
      <c r="I322" s="27"/>
      <c r="J322" s="34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spans="1:26" ht="13.5" customHeight="1" x14ac:dyDescent="0.2">
      <c r="A323" s="27"/>
      <c r="B323" s="27"/>
      <c r="C323" s="27"/>
      <c r="D323" s="27"/>
      <c r="E323" s="27"/>
      <c r="F323" s="27"/>
      <c r="G323" s="27"/>
      <c r="H323" s="27"/>
      <c r="I323" s="27"/>
      <c r="J323" s="34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spans="1:26" ht="13.5" customHeight="1" x14ac:dyDescent="0.2">
      <c r="A324" s="27"/>
      <c r="B324" s="27"/>
      <c r="C324" s="27"/>
      <c r="D324" s="27"/>
      <c r="E324" s="27"/>
      <c r="F324" s="27"/>
      <c r="G324" s="27"/>
      <c r="H324" s="27"/>
      <c r="I324" s="27"/>
      <c r="J324" s="34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spans="1:26" ht="13.5" customHeight="1" x14ac:dyDescent="0.2">
      <c r="A325" s="27"/>
      <c r="B325" s="27"/>
      <c r="C325" s="27"/>
      <c r="D325" s="27"/>
      <c r="E325" s="27"/>
      <c r="F325" s="27"/>
      <c r="G325" s="27"/>
      <c r="H325" s="27"/>
      <c r="I325" s="27"/>
      <c r="J325" s="34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spans="1:26" ht="13.5" customHeight="1" x14ac:dyDescent="0.2">
      <c r="A326" s="27"/>
      <c r="B326" s="27"/>
      <c r="C326" s="27"/>
      <c r="D326" s="27"/>
      <c r="E326" s="27"/>
      <c r="F326" s="27"/>
      <c r="G326" s="27"/>
      <c r="H326" s="27"/>
      <c r="I326" s="27"/>
      <c r="J326" s="34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spans="1:26" ht="13.5" customHeight="1" x14ac:dyDescent="0.2">
      <c r="A327" s="27"/>
      <c r="B327" s="27"/>
      <c r="C327" s="27"/>
      <c r="D327" s="27"/>
      <c r="E327" s="27"/>
      <c r="F327" s="27"/>
      <c r="G327" s="27"/>
      <c r="H327" s="27"/>
      <c r="I327" s="27"/>
      <c r="J327" s="34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spans="1:26" ht="13.5" customHeight="1" x14ac:dyDescent="0.2">
      <c r="A328" s="27"/>
      <c r="B328" s="27"/>
      <c r="C328" s="27"/>
      <c r="D328" s="27"/>
      <c r="E328" s="27"/>
      <c r="F328" s="27"/>
      <c r="G328" s="27"/>
      <c r="H328" s="27"/>
      <c r="I328" s="27"/>
      <c r="J328" s="34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spans="1:26" ht="13.5" customHeight="1" x14ac:dyDescent="0.2">
      <c r="A329" s="27"/>
      <c r="B329" s="27"/>
      <c r="C329" s="27"/>
      <c r="D329" s="27"/>
      <c r="E329" s="27"/>
      <c r="F329" s="27"/>
      <c r="G329" s="27"/>
      <c r="H329" s="27"/>
      <c r="I329" s="27"/>
      <c r="J329" s="34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spans="1:26" ht="13.5" customHeight="1" x14ac:dyDescent="0.2">
      <c r="A330" s="27"/>
      <c r="B330" s="27"/>
      <c r="C330" s="27"/>
      <c r="D330" s="27"/>
      <c r="E330" s="27"/>
      <c r="F330" s="27"/>
      <c r="G330" s="27"/>
      <c r="H330" s="27"/>
      <c r="I330" s="27"/>
      <c r="J330" s="34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spans="1:26" ht="13.5" customHeight="1" x14ac:dyDescent="0.2">
      <c r="A331" s="27"/>
      <c r="B331" s="27"/>
      <c r="C331" s="27"/>
      <c r="D331" s="27"/>
      <c r="E331" s="27"/>
      <c r="F331" s="27"/>
      <c r="G331" s="27"/>
      <c r="H331" s="27"/>
      <c r="I331" s="27"/>
      <c r="J331" s="34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spans="1:26" ht="13.5" customHeight="1" x14ac:dyDescent="0.2">
      <c r="A332" s="27"/>
      <c r="B332" s="27"/>
      <c r="C332" s="27"/>
      <c r="D332" s="27"/>
      <c r="E332" s="27"/>
      <c r="F332" s="27"/>
      <c r="G332" s="27"/>
      <c r="H332" s="27"/>
      <c r="I332" s="27"/>
      <c r="J332" s="34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spans="1:26" ht="13.5" customHeight="1" x14ac:dyDescent="0.2">
      <c r="A333" s="27"/>
      <c r="B333" s="27"/>
      <c r="C333" s="27"/>
      <c r="D333" s="27"/>
      <c r="E333" s="27"/>
      <c r="F333" s="27"/>
      <c r="G333" s="27"/>
      <c r="H333" s="27"/>
      <c r="I333" s="27"/>
      <c r="J333" s="34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spans="1:26" ht="13.5" customHeight="1" x14ac:dyDescent="0.2">
      <c r="A334" s="27"/>
      <c r="B334" s="27"/>
      <c r="C334" s="27"/>
      <c r="D334" s="27"/>
      <c r="E334" s="27"/>
      <c r="F334" s="27"/>
      <c r="G334" s="27"/>
      <c r="H334" s="27"/>
      <c r="I334" s="27"/>
      <c r="J334" s="34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spans="1:26" ht="13.5" customHeight="1" x14ac:dyDescent="0.2">
      <c r="A335" s="27"/>
      <c r="B335" s="27"/>
      <c r="C335" s="27"/>
      <c r="D335" s="27"/>
      <c r="E335" s="27"/>
      <c r="F335" s="27"/>
      <c r="G335" s="27"/>
      <c r="H335" s="27"/>
      <c r="I335" s="27"/>
      <c r="J335" s="34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spans="1:26" ht="13.5" customHeight="1" x14ac:dyDescent="0.2">
      <c r="A336" s="27"/>
      <c r="B336" s="27"/>
      <c r="C336" s="27"/>
      <c r="D336" s="27"/>
      <c r="E336" s="27"/>
      <c r="F336" s="27"/>
      <c r="G336" s="27"/>
      <c r="H336" s="27"/>
      <c r="I336" s="27"/>
      <c r="J336" s="34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spans="1:26" ht="13.5" customHeight="1" x14ac:dyDescent="0.2">
      <c r="A337" s="27"/>
      <c r="B337" s="27"/>
      <c r="C337" s="27"/>
      <c r="D337" s="27"/>
      <c r="E337" s="27"/>
      <c r="F337" s="27"/>
      <c r="G337" s="27"/>
      <c r="H337" s="27"/>
      <c r="I337" s="27"/>
      <c r="J337" s="34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spans="1:26" ht="13.5" customHeight="1" x14ac:dyDescent="0.2">
      <c r="A338" s="27"/>
      <c r="B338" s="27"/>
      <c r="C338" s="27"/>
      <c r="D338" s="27"/>
      <c r="E338" s="27"/>
      <c r="F338" s="27"/>
      <c r="G338" s="27"/>
      <c r="H338" s="27"/>
      <c r="I338" s="27"/>
      <c r="J338" s="34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spans="1:26" ht="13.5" customHeight="1" x14ac:dyDescent="0.2">
      <c r="A339" s="27"/>
      <c r="B339" s="27"/>
      <c r="C339" s="27"/>
      <c r="D339" s="27"/>
      <c r="E339" s="27"/>
      <c r="F339" s="27"/>
      <c r="G339" s="27"/>
      <c r="H339" s="27"/>
      <c r="I339" s="27"/>
      <c r="J339" s="34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spans="1:26" ht="13.5" customHeight="1" x14ac:dyDescent="0.2">
      <c r="A340" s="27"/>
      <c r="B340" s="27"/>
      <c r="C340" s="27"/>
      <c r="D340" s="27"/>
      <c r="E340" s="27"/>
      <c r="F340" s="27"/>
      <c r="G340" s="27"/>
      <c r="H340" s="27"/>
      <c r="I340" s="27"/>
      <c r="J340" s="34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spans="1:26" ht="13.5" customHeight="1" x14ac:dyDescent="0.2">
      <c r="A341" s="27"/>
      <c r="B341" s="27"/>
      <c r="C341" s="27"/>
      <c r="D341" s="27"/>
      <c r="E341" s="27"/>
      <c r="F341" s="27"/>
      <c r="G341" s="27"/>
      <c r="H341" s="27"/>
      <c r="I341" s="27"/>
      <c r="J341" s="34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spans="1:26" ht="13.5" customHeight="1" x14ac:dyDescent="0.2">
      <c r="A342" s="27"/>
      <c r="B342" s="27"/>
      <c r="C342" s="27"/>
      <c r="D342" s="27"/>
      <c r="E342" s="27"/>
      <c r="F342" s="27"/>
      <c r="G342" s="27"/>
      <c r="H342" s="27"/>
      <c r="I342" s="27"/>
      <c r="J342" s="34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spans="1:26" ht="13.5" customHeight="1" x14ac:dyDescent="0.2">
      <c r="A343" s="27"/>
      <c r="B343" s="27"/>
      <c r="C343" s="27"/>
      <c r="D343" s="27"/>
      <c r="E343" s="27"/>
      <c r="F343" s="27"/>
      <c r="G343" s="27"/>
      <c r="H343" s="27"/>
      <c r="I343" s="27"/>
      <c r="J343" s="34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spans="1:26" ht="13.5" customHeight="1" x14ac:dyDescent="0.2">
      <c r="A344" s="27"/>
      <c r="B344" s="27"/>
      <c r="C344" s="27"/>
      <c r="D344" s="27"/>
      <c r="E344" s="27"/>
      <c r="F344" s="27"/>
      <c r="G344" s="27"/>
      <c r="H344" s="27"/>
      <c r="I344" s="27"/>
      <c r="J344" s="34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spans="1:26" ht="13.5" customHeight="1" x14ac:dyDescent="0.2">
      <c r="A345" s="27"/>
      <c r="B345" s="27"/>
      <c r="C345" s="27"/>
      <c r="D345" s="27"/>
      <c r="E345" s="27"/>
      <c r="F345" s="27"/>
      <c r="G345" s="27"/>
      <c r="H345" s="27"/>
      <c r="I345" s="27"/>
      <c r="J345" s="34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spans="1:26" ht="13.5" customHeight="1" x14ac:dyDescent="0.2">
      <c r="A346" s="27"/>
      <c r="B346" s="27"/>
      <c r="C346" s="27"/>
      <c r="D346" s="27"/>
      <c r="E346" s="27"/>
      <c r="F346" s="27"/>
      <c r="G346" s="27"/>
      <c r="H346" s="27"/>
      <c r="I346" s="27"/>
      <c r="J346" s="34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spans="1:26" ht="13.5" customHeight="1" x14ac:dyDescent="0.2">
      <c r="A347" s="27"/>
      <c r="B347" s="27"/>
      <c r="C347" s="27"/>
      <c r="D347" s="27"/>
      <c r="E347" s="27"/>
      <c r="F347" s="27"/>
      <c r="G347" s="27"/>
      <c r="H347" s="27"/>
      <c r="I347" s="27"/>
      <c r="J347" s="34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spans="1:26" ht="13.5" customHeight="1" x14ac:dyDescent="0.2">
      <c r="A348" s="27"/>
      <c r="B348" s="27"/>
      <c r="C348" s="27"/>
      <c r="D348" s="27"/>
      <c r="E348" s="27"/>
      <c r="F348" s="27"/>
      <c r="G348" s="27"/>
      <c r="H348" s="27"/>
      <c r="I348" s="27"/>
      <c r="J348" s="34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spans="1:26" ht="13.5" customHeight="1" x14ac:dyDescent="0.2">
      <c r="A349" s="27"/>
      <c r="B349" s="27"/>
      <c r="C349" s="27"/>
      <c r="D349" s="27"/>
      <c r="E349" s="27"/>
      <c r="F349" s="27"/>
      <c r="G349" s="27"/>
      <c r="H349" s="27"/>
      <c r="I349" s="27"/>
      <c r="J349" s="34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spans="1:26" ht="13.5" customHeight="1" x14ac:dyDescent="0.2">
      <c r="A350" s="27"/>
      <c r="B350" s="27"/>
      <c r="C350" s="27"/>
      <c r="D350" s="27"/>
      <c r="E350" s="27"/>
      <c r="F350" s="27"/>
      <c r="G350" s="27"/>
      <c r="H350" s="27"/>
      <c r="I350" s="27"/>
      <c r="J350" s="34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spans="1:26" ht="13.5" customHeight="1" x14ac:dyDescent="0.2">
      <c r="A351" s="27"/>
      <c r="B351" s="27"/>
      <c r="C351" s="27"/>
      <c r="D351" s="27"/>
      <c r="E351" s="27"/>
      <c r="F351" s="27"/>
      <c r="G351" s="27"/>
      <c r="H351" s="27"/>
      <c r="I351" s="27"/>
      <c r="J351" s="34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spans="1:26" ht="13.5" customHeight="1" x14ac:dyDescent="0.2">
      <c r="A352" s="27"/>
      <c r="B352" s="27"/>
      <c r="C352" s="27"/>
      <c r="D352" s="27"/>
      <c r="E352" s="27"/>
      <c r="F352" s="27"/>
      <c r="G352" s="27"/>
      <c r="H352" s="27"/>
      <c r="I352" s="27"/>
      <c r="J352" s="34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spans="1:26" ht="13.5" customHeight="1" x14ac:dyDescent="0.2">
      <c r="A353" s="27"/>
      <c r="B353" s="27"/>
      <c r="C353" s="27"/>
      <c r="D353" s="27"/>
      <c r="E353" s="27"/>
      <c r="F353" s="27"/>
      <c r="G353" s="27"/>
      <c r="H353" s="27"/>
      <c r="I353" s="27"/>
      <c r="J353" s="34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spans="1:26" ht="13.5" customHeight="1" x14ac:dyDescent="0.2">
      <c r="A354" s="27"/>
      <c r="B354" s="27"/>
      <c r="C354" s="27"/>
      <c r="D354" s="27"/>
      <c r="E354" s="27"/>
      <c r="F354" s="27"/>
      <c r="G354" s="27"/>
      <c r="H354" s="27"/>
      <c r="I354" s="27"/>
      <c r="J354" s="34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spans="1:26" ht="13.5" customHeight="1" x14ac:dyDescent="0.2">
      <c r="A355" s="27"/>
      <c r="B355" s="27"/>
      <c r="C355" s="27"/>
      <c r="D355" s="27"/>
      <c r="E355" s="27"/>
      <c r="F355" s="27"/>
      <c r="G355" s="27"/>
      <c r="H355" s="27"/>
      <c r="I355" s="27"/>
      <c r="J355" s="34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spans="1:26" ht="13.5" customHeight="1" x14ac:dyDescent="0.2">
      <c r="A356" s="27"/>
      <c r="B356" s="27"/>
      <c r="C356" s="27"/>
      <c r="D356" s="27"/>
      <c r="E356" s="27"/>
      <c r="F356" s="27"/>
      <c r="G356" s="27"/>
      <c r="H356" s="27"/>
      <c r="I356" s="27"/>
      <c r="J356" s="34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spans="1:26" ht="13.5" customHeight="1" x14ac:dyDescent="0.2">
      <c r="A357" s="27"/>
      <c r="B357" s="27"/>
      <c r="C357" s="27"/>
      <c r="D357" s="27"/>
      <c r="E357" s="27"/>
      <c r="F357" s="27"/>
      <c r="G357" s="27"/>
      <c r="H357" s="27"/>
      <c r="I357" s="27"/>
      <c r="J357" s="34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spans="1:26" ht="13.5" customHeight="1" x14ac:dyDescent="0.2">
      <c r="A358" s="27"/>
      <c r="B358" s="27"/>
      <c r="C358" s="27"/>
      <c r="D358" s="27"/>
      <c r="E358" s="27"/>
      <c r="F358" s="27"/>
      <c r="G358" s="27"/>
      <c r="H358" s="27"/>
      <c r="I358" s="27"/>
      <c r="J358" s="34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spans="1:26" ht="13.5" customHeight="1" x14ac:dyDescent="0.2">
      <c r="A359" s="27"/>
      <c r="B359" s="27"/>
      <c r="C359" s="27"/>
      <c r="D359" s="27"/>
      <c r="E359" s="27"/>
      <c r="F359" s="27"/>
      <c r="G359" s="27"/>
      <c r="H359" s="27"/>
      <c r="I359" s="27"/>
      <c r="J359" s="34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spans="1:26" ht="13.5" customHeight="1" x14ac:dyDescent="0.2">
      <c r="A360" s="27"/>
      <c r="B360" s="27"/>
      <c r="C360" s="27"/>
      <c r="D360" s="27"/>
      <c r="E360" s="27"/>
      <c r="F360" s="27"/>
      <c r="G360" s="27"/>
      <c r="H360" s="27"/>
      <c r="I360" s="27"/>
      <c r="J360" s="34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spans="1:26" ht="13.5" customHeight="1" x14ac:dyDescent="0.2">
      <c r="A361" s="27"/>
      <c r="B361" s="27"/>
      <c r="C361" s="27"/>
      <c r="D361" s="27"/>
      <c r="E361" s="27"/>
      <c r="F361" s="27"/>
      <c r="G361" s="27"/>
      <c r="H361" s="27"/>
      <c r="I361" s="27"/>
      <c r="J361" s="34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spans="1:26" ht="13.5" customHeight="1" x14ac:dyDescent="0.2">
      <c r="A362" s="27"/>
      <c r="B362" s="27"/>
      <c r="C362" s="27"/>
      <c r="D362" s="27"/>
      <c r="E362" s="27"/>
      <c r="F362" s="27"/>
      <c r="G362" s="27"/>
      <c r="H362" s="27"/>
      <c r="I362" s="27"/>
      <c r="J362" s="34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spans="1:26" ht="13.5" customHeight="1" x14ac:dyDescent="0.2">
      <c r="A363" s="27"/>
      <c r="B363" s="27"/>
      <c r="C363" s="27"/>
      <c r="D363" s="27"/>
      <c r="E363" s="27"/>
      <c r="F363" s="27"/>
      <c r="G363" s="27"/>
      <c r="H363" s="27"/>
      <c r="I363" s="27"/>
      <c r="J363" s="34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spans="1:26" ht="13.5" customHeight="1" x14ac:dyDescent="0.2">
      <c r="A364" s="27"/>
      <c r="B364" s="27"/>
      <c r="C364" s="27"/>
      <c r="D364" s="27"/>
      <c r="E364" s="27"/>
      <c r="F364" s="27"/>
      <c r="G364" s="27"/>
      <c r="H364" s="27"/>
      <c r="I364" s="27"/>
      <c r="J364" s="34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spans="1:26" ht="13.5" customHeight="1" x14ac:dyDescent="0.2">
      <c r="A365" s="27"/>
      <c r="B365" s="27"/>
      <c r="C365" s="27"/>
      <c r="D365" s="27"/>
      <c r="E365" s="27"/>
      <c r="F365" s="27"/>
      <c r="G365" s="27"/>
      <c r="H365" s="27"/>
      <c r="I365" s="27"/>
      <c r="J365" s="34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spans="1:26" ht="13.5" customHeight="1" x14ac:dyDescent="0.2">
      <c r="A366" s="27"/>
      <c r="B366" s="27"/>
      <c r="C366" s="27"/>
      <c r="D366" s="27"/>
      <c r="E366" s="27"/>
      <c r="F366" s="27"/>
      <c r="G366" s="27"/>
      <c r="H366" s="27"/>
      <c r="I366" s="27"/>
      <c r="J366" s="34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spans="1:26" ht="13.5" customHeight="1" x14ac:dyDescent="0.2">
      <c r="A367" s="27"/>
      <c r="B367" s="27"/>
      <c r="C367" s="27"/>
      <c r="D367" s="27"/>
      <c r="E367" s="27"/>
      <c r="F367" s="27"/>
      <c r="G367" s="27"/>
      <c r="H367" s="27"/>
      <c r="I367" s="27"/>
      <c r="J367" s="34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spans="1:26" ht="13.5" customHeight="1" x14ac:dyDescent="0.2">
      <c r="A368" s="27"/>
      <c r="B368" s="27"/>
      <c r="C368" s="27"/>
      <c r="D368" s="27"/>
      <c r="E368" s="27"/>
      <c r="F368" s="27"/>
      <c r="G368" s="27"/>
      <c r="H368" s="27"/>
      <c r="I368" s="27"/>
      <c r="J368" s="34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spans="1:26" ht="13.5" customHeight="1" x14ac:dyDescent="0.2">
      <c r="A369" s="27"/>
      <c r="B369" s="27"/>
      <c r="C369" s="27"/>
      <c r="D369" s="27"/>
      <c r="E369" s="27"/>
      <c r="F369" s="27"/>
      <c r="G369" s="27"/>
      <c r="H369" s="27"/>
      <c r="I369" s="27"/>
      <c r="J369" s="34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spans="1:26" ht="13.5" customHeight="1" x14ac:dyDescent="0.2">
      <c r="A370" s="27"/>
      <c r="B370" s="27"/>
      <c r="C370" s="27"/>
      <c r="D370" s="27"/>
      <c r="E370" s="27"/>
      <c r="F370" s="27"/>
      <c r="G370" s="27"/>
      <c r="H370" s="27"/>
      <c r="I370" s="27"/>
      <c r="J370" s="34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spans="1:26" ht="13.5" customHeight="1" x14ac:dyDescent="0.2">
      <c r="A371" s="27"/>
      <c r="B371" s="27"/>
      <c r="C371" s="27"/>
      <c r="D371" s="27"/>
      <c r="E371" s="27"/>
      <c r="F371" s="27"/>
      <c r="G371" s="27"/>
      <c r="H371" s="27"/>
      <c r="I371" s="27"/>
      <c r="J371" s="34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spans="1:26" ht="13.5" customHeight="1" x14ac:dyDescent="0.2">
      <c r="A372" s="27"/>
      <c r="B372" s="27"/>
      <c r="C372" s="27"/>
      <c r="D372" s="27"/>
      <c r="E372" s="27"/>
      <c r="F372" s="27"/>
      <c r="G372" s="27"/>
      <c r="H372" s="27"/>
      <c r="I372" s="27"/>
      <c r="J372" s="34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spans="1:26" ht="13.5" customHeight="1" x14ac:dyDescent="0.2">
      <c r="A373" s="27"/>
      <c r="B373" s="27"/>
      <c r="C373" s="27"/>
      <c r="D373" s="27"/>
      <c r="E373" s="27"/>
      <c r="F373" s="27"/>
      <c r="G373" s="27"/>
      <c r="H373" s="27"/>
      <c r="I373" s="27"/>
      <c r="J373" s="34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spans="1:26" ht="13.5" customHeight="1" x14ac:dyDescent="0.2">
      <c r="A374" s="27"/>
      <c r="B374" s="27"/>
      <c r="C374" s="27"/>
      <c r="D374" s="27"/>
      <c r="E374" s="27"/>
      <c r="F374" s="27"/>
      <c r="G374" s="27"/>
      <c r="H374" s="27"/>
      <c r="I374" s="27"/>
      <c r="J374" s="34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spans="1:26" ht="13.5" customHeight="1" x14ac:dyDescent="0.2">
      <c r="A375" s="27"/>
      <c r="B375" s="27"/>
      <c r="C375" s="27"/>
      <c r="D375" s="27"/>
      <c r="E375" s="27"/>
      <c r="F375" s="27"/>
      <c r="G375" s="27"/>
      <c r="H375" s="27"/>
      <c r="I375" s="27"/>
      <c r="J375" s="34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spans="1:26" ht="13.5" customHeight="1" x14ac:dyDescent="0.2">
      <c r="A376" s="27"/>
      <c r="B376" s="27"/>
      <c r="C376" s="27"/>
      <c r="D376" s="27"/>
      <c r="E376" s="27"/>
      <c r="F376" s="27"/>
      <c r="G376" s="27"/>
      <c r="H376" s="27"/>
      <c r="I376" s="27"/>
      <c r="J376" s="34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spans="1:26" ht="13.5" customHeight="1" x14ac:dyDescent="0.2">
      <c r="A377" s="27"/>
      <c r="B377" s="27"/>
      <c r="C377" s="27"/>
      <c r="D377" s="27"/>
      <c r="E377" s="27"/>
      <c r="F377" s="27"/>
      <c r="G377" s="27"/>
      <c r="H377" s="27"/>
      <c r="I377" s="27"/>
      <c r="J377" s="34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spans="1:26" ht="13.5" customHeight="1" x14ac:dyDescent="0.2">
      <c r="A378" s="27"/>
      <c r="B378" s="27"/>
      <c r="C378" s="27"/>
      <c r="D378" s="27"/>
      <c r="E378" s="27"/>
      <c r="F378" s="27"/>
      <c r="G378" s="27"/>
      <c r="H378" s="27"/>
      <c r="I378" s="27"/>
      <c r="J378" s="34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spans="1:26" ht="13.5" customHeight="1" x14ac:dyDescent="0.2">
      <c r="A379" s="27"/>
      <c r="B379" s="27"/>
      <c r="C379" s="27"/>
      <c r="D379" s="27"/>
      <c r="E379" s="27"/>
      <c r="F379" s="27"/>
      <c r="G379" s="27"/>
      <c r="H379" s="27"/>
      <c r="I379" s="27"/>
      <c r="J379" s="34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spans="1:26" ht="13.5" customHeight="1" x14ac:dyDescent="0.2">
      <c r="A380" s="27"/>
      <c r="B380" s="27"/>
      <c r="C380" s="27"/>
      <c r="D380" s="27"/>
      <c r="E380" s="27"/>
      <c r="F380" s="27"/>
      <c r="G380" s="27"/>
      <c r="H380" s="27"/>
      <c r="I380" s="27"/>
      <c r="J380" s="34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spans="1:26" ht="13.5" customHeight="1" x14ac:dyDescent="0.2">
      <c r="A381" s="27"/>
      <c r="B381" s="27"/>
      <c r="C381" s="27"/>
      <c r="D381" s="27"/>
      <c r="E381" s="27"/>
      <c r="F381" s="27"/>
      <c r="G381" s="27"/>
      <c r="H381" s="27"/>
      <c r="I381" s="27"/>
      <c r="J381" s="34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spans="1:26" ht="13.5" customHeight="1" x14ac:dyDescent="0.2">
      <c r="A382" s="27"/>
      <c r="B382" s="27"/>
      <c r="C382" s="27"/>
      <c r="D382" s="27"/>
      <c r="E382" s="27"/>
      <c r="F382" s="27"/>
      <c r="G382" s="27"/>
      <c r="H382" s="27"/>
      <c r="I382" s="27"/>
      <c r="J382" s="34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spans="1:26" ht="13.5" customHeight="1" x14ac:dyDescent="0.2">
      <c r="A383" s="27"/>
      <c r="B383" s="27"/>
      <c r="C383" s="27"/>
      <c r="D383" s="27"/>
      <c r="E383" s="27"/>
      <c r="F383" s="27"/>
      <c r="G383" s="27"/>
      <c r="H383" s="27"/>
      <c r="I383" s="27"/>
      <c r="J383" s="34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spans="1:26" ht="13.5" customHeight="1" x14ac:dyDescent="0.2">
      <c r="A384" s="27"/>
      <c r="B384" s="27"/>
      <c r="C384" s="27"/>
      <c r="D384" s="27"/>
      <c r="E384" s="27"/>
      <c r="F384" s="27"/>
      <c r="G384" s="27"/>
      <c r="H384" s="27"/>
      <c r="I384" s="27"/>
      <c r="J384" s="34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spans="1:26" ht="13.5" customHeight="1" x14ac:dyDescent="0.2">
      <c r="A385" s="27"/>
      <c r="B385" s="27"/>
      <c r="C385" s="27"/>
      <c r="D385" s="27"/>
      <c r="E385" s="27"/>
      <c r="F385" s="27"/>
      <c r="G385" s="27"/>
      <c r="H385" s="27"/>
      <c r="I385" s="27"/>
      <c r="J385" s="34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spans="1:26" ht="13.5" customHeight="1" x14ac:dyDescent="0.2">
      <c r="A386" s="27"/>
      <c r="B386" s="27"/>
      <c r="C386" s="27"/>
      <c r="D386" s="27"/>
      <c r="E386" s="27"/>
      <c r="F386" s="27"/>
      <c r="G386" s="27"/>
      <c r="H386" s="27"/>
      <c r="I386" s="27"/>
      <c r="J386" s="34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spans="1:26" ht="13.5" customHeight="1" x14ac:dyDescent="0.2">
      <c r="A387" s="27"/>
      <c r="B387" s="27"/>
      <c r="C387" s="27"/>
      <c r="D387" s="27"/>
      <c r="E387" s="27"/>
      <c r="F387" s="27"/>
      <c r="G387" s="27"/>
      <c r="H387" s="27"/>
      <c r="I387" s="27"/>
      <c r="J387" s="34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spans="1:26" ht="13.5" customHeight="1" x14ac:dyDescent="0.2">
      <c r="A388" s="27"/>
      <c r="B388" s="27"/>
      <c r="C388" s="27"/>
      <c r="D388" s="27"/>
      <c r="E388" s="27"/>
      <c r="F388" s="27"/>
      <c r="G388" s="27"/>
      <c r="H388" s="27"/>
      <c r="I388" s="27"/>
      <c r="J388" s="34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spans="1:26" ht="13.5" customHeight="1" x14ac:dyDescent="0.2">
      <c r="A389" s="27"/>
      <c r="B389" s="27"/>
      <c r="C389" s="27"/>
      <c r="D389" s="27"/>
      <c r="E389" s="27"/>
      <c r="F389" s="27"/>
      <c r="G389" s="27"/>
      <c r="H389" s="27"/>
      <c r="I389" s="27"/>
      <c r="J389" s="34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spans="1:26" ht="13.5" customHeight="1" x14ac:dyDescent="0.2">
      <c r="A390" s="27"/>
      <c r="B390" s="27"/>
      <c r="C390" s="27"/>
      <c r="D390" s="27"/>
      <c r="E390" s="27"/>
      <c r="F390" s="27"/>
      <c r="G390" s="27"/>
      <c r="H390" s="27"/>
      <c r="I390" s="27"/>
      <c r="J390" s="34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spans="1:26" ht="13.5" customHeight="1" x14ac:dyDescent="0.2">
      <c r="A391" s="27"/>
      <c r="B391" s="27"/>
      <c r="C391" s="27"/>
      <c r="D391" s="27"/>
      <c r="E391" s="27"/>
      <c r="F391" s="27"/>
      <c r="G391" s="27"/>
      <c r="H391" s="27"/>
      <c r="I391" s="27"/>
      <c r="J391" s="34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spans="1:26" ht="13.5" customHeight="1" x14ac:dyDescent="0.2">
      <c r="A392" s="27"/>
      <c r="B392" s="27"/>
      <c r="C392" s="27"/>
      <c r="D392" s="27"/>
      <c r="E392" s="27"/>
      <c r="F392" s="27"/>
      <c r="G392" s="27"/>
      <c r="H392" s="27"/>
      <c r="I392" s="27"/>
      <c r="J392" s="34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spans="1:26" ht="13.5" customHeight="1" x14ac:dyDescent="0.2">
      <c r="A393" s="27"/>
      <c r="B393" s="27"/>
      <c r="C393" s="27"/>
      <c r="D393" s="27"/>
      <c r="E393" s="27"/>
      <c r="F393" s="27"/>
      <c r="G393" s="27"/>
      <c r="H393" s="27"/>
      <c r="I393" s="27"/>
      <c r="J393" s="34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spans="1:26" ht="13.5" customHeight="1" x14ac:dyDescent="0.2">
      <c r="A394" s="27"/>
      <c r="B394" s="27"/>
      <c r="C394" s="27"/>
      <c r="D394" s="27"/>
      <c r="E394" s="27"/>
      <c r="F394" s="27"/>
      <c r="G394" s="27"/>
      <c r="H394" s="27"/>
      <c r="I394" s="27"/>
      <c r="J394" s="34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spans="1:26" ht="13.5" customHeight="1" x14ac:dyDescent="0.2">
      <c r="A395" s="27"/>
      <c r="B395" s="27"/>
      <c r="C395" s="27"/>
      <c r="D395" s="27"/>
      <c r="E395" s="27"/>
      <c r="F395" s="27"/>
      <c r="G395" s="27"/>
      <c r="H395" s="27"/>
      <c r="I395" s="27"/>
      <c r="J395" s="34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spans="1:26" ht="13.5" customHeight="1" x14ac:dyDescent="0.2">
      <c r="A396" s="27"/>
      <c r="B396" s="27"/>
      <c r="C396" s="27"/>
      <c r="D396" s="27"/>
      <c r="E396" s="27"/>
      <c r="F396" s="27"/>
      <c r="G396" s="27"/>
      <c r="H396" s="27"/>
      <c r="I396" s="27"/>
      <c r="J396" s="34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spans="1:26" ht="13.5" customHeight="1" x14ac:dyDescent="0.2">
      <c r="A397" s="27"/>
      <c r="B397" s="27"/>
      <c r="C397" s="27"/>
      <c r="D397" s="27"/>
      <c r="E397" s="27"/>
      <c r="F397" s="27"/>
      <c r="G397" s="27"/>
      <c r="H397" s="27"/>
      <c r="I397" s="27"/>
      <c r="J397" s="34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spans="1:26" ht="13.5" customHeight="1" x14ac:dyDescent="0.2">
      <c r="A398" s="27"/>
      <c r="B398" s="27"/>
      <c r="C398" s="27"/>
      <c r="D398" s="27"/>
      <c r="E398" s="27"/>
      <c r="F398" s="27"/>
      <c r="G398" s="27"/>
      <c r="H398" s="27"/>
      <c r="I398" s="27"/>
      <c r="J398" s="34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spans="1:26" ht="13.5" customHeight="1" x14ac:dyDescent="0.2">
      <c r="A399" s="27"/>
      <c r="B399" s="27"/>
      <c r="C399" s="27"/>
      <c r="D399" s="27"/>
      <c r="E399" s="27"/>
      <c r="F399" s="27"/>
      <c r="G399" s="27"/>
      <c r="H399" s="27"/>
      <c r="I399" s="27"/>
      <c r="J399" s="34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spans="1:26" ht="13.5" customHeight="1" x14ac:dyDescent="0.2">
      <c r="A400" s="27"/>
      <c r="B400" s="27"/>
      <c r="C400" s="27"/>
      <c r="D400" s="27"/>
      <c r="E400" s="27"/>
      <c r="F400" s="27"/>
      <c r="G400" s="27"/>
      <c r="H400" s="27"/>
      <c r="I400" s="27"/>
      <c r="J400" s="34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spans="1:26" ht="13.5" customHeight="1" x14ac:dyDescent="0.2">
      <c r="A401" s="27"/>
      <c r="B401" s="27"/>
      <c r="C401" s="27"/>
      <c r="D401" s="27"/>
      <c r="E401" s="27"/>
      <c r="F401" s="27"/>
      <c r="G401" s="27"/>
      <c r="H401" s="27"/>
      <c r="I401" s="27"/>
      <c r="J401" s="34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spans="1:26" ht="13.5" customHeight="1" x14ac:dyDescent="0.2">
      <c r="A402" s="27"/>
      <c r="B402" s="27"/>
      <c r="C402" s="27"/>
      <c r="D402" s="27"/>
      <c r="E402" s="27"/>
      <c r="F402" s="27"/>
      <c r="G402" s="27"/>
      <c r="H402" s="27"/>
      <c r="I402" s="27"/>
      <c r="J402" s="34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spans="1:26" ht="13.5" customHeight="1" x14ac:dyDescent="0.2">
      <c r="A403" s="27"/>
      <c r="B403" s="27"/>
      <c r="C403" s="27"/>
      <c r="D403" s="27"/>
      <c r="E403" s="27"/>
      <c r="F403" s="27"/>
      <c r="G403" s="27"/>
      <c r="H403" s="27"/>
      <c r="I403" s="27"/>
      <c r="J403" s="34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spans="1:26" ht="13.5" customHeight="1" x14ac:dyDescent="0.2">
      <c r="A404" s="27"/>
      <c r="B404" s="27"/>
      <c r="C404" s="27"/>
      <c r="D404" s="27"/>
      <c r="E404" s="27"/>
      <c r="F404" s="27"/>
      <c r="G404" s="27"/>
      <c r="H404" s="27"/>
      <c r="I404" s="27"/>
      <c r="J404" s="34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spans="1:26" ht="13.5" customHeight="1" x14ac:dyDescent="0.2">
      <c r="A405" s="27"/>
      <c r="B405" s="27"/>
      <c r="C405" s="27"/>
      <c r="D405" s="27"/>
      <c r="E405" s="27"/>
      <c r="F405" s="27"/>
      <c r="G405" s="27"/>
      <c r="H405" s="27"/>
      <c r="I405" s="27"/>
      <c r="J405" s="34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spans="1:26" ht="13.5" customHeight="1" x14ac:dyDescent="0.2">
      <c r="A406" s="27"/>
      <c r="B406" s="27"/>
      <c r="C406" s="27"/>
      <c r="D406" s="27"/>
      <c r="E406" s="27"/>
      <c r="F406" s="27"/>
      <c r="G406" s="27"/>
      <c r="H406" s="27"/>
      <c r="I406" s="27"/>
      <c r="J406" s="34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spans="1:26" ht="13.5" customHeight="1" x14ac:dyDescent="0.2">
      <c r="A407" s="27"/>
      <c r="B407" s="27"/>
      <c r="C407" s="27"/>
      <c r="D407" s="27"/>
      <c r="E407" s="27"/>
      <c r="F407" s="27"/>
      <c r="G407" s="27"/>
      <c r="H407" s="27"/>
      <c r="I407" s="27"/>
      <c r="J407" s="34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spans="1:26" ht="13.5" customHeight="1" x14ac:dyDescent="0.2">
      <c r="A408" s="27"/>
      <c r="B408" s="27"/>
      <c r="C408" s="27"/>
      <c r="D408" s="27"/>
      <c r="E408" s="27"/>
      <c r="F408" s="27"/>
      <c r="G408" s="27"/>
      <c r="H408" s="27"/>
      <c r="I408" s="27"/>
      <c r="J408" s="34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spans="1:26" ht="13.5" customHeight="1" x14ac:dyDescent="0.2">
      <c r="A409" s="27"/>
      <c r="B409" s="27"/>
      <c r="C409" s="27"/>
      <c r="D409" s="27"/>
      <c r="E409" s="27"/>
      <c r="F409" s="27"/>
      <c r="G409" s="27"/>
      <c r="H409" s="27"/>
      <c r="I409" s="27"/>
      <c r="J409" s="34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spans="1:26" ht="13.5" customHeight="1" x14ac:dyDescent="0.2">
      <c r="A410" s="27"/>
      <c r="B410" s="27"/>
      <c r="C410" s="27"/>
      <c r="D410" s="27"/>
      <c r="E410" s="27"/>
      <c r="F410" s="27"/>
      <c r="G410" s="27"/>
      <c r="H410" s="27"/>
      <c r="I410" s="27"/>
      <c r="J410" s="34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spans="1:26" ht="13.5" customHeight="1" x14ac:dyDescent="0.2">
      <c r="A411" s="27"/>
      <c r="B411" s="27"/>
      <c r="C411" s="27"/>
      <c r="D411" s="27"/>
      <c r="E411" s="27"/>
      <c r="F411" s="27"/>
      <c r="G411" s="27"/>
      <c r="H411" s="27"/>
      <c r="I411" s="27"/>
      <c r="J411" s="34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spans="1:26" ht="13.5" customHeight="1" x14ac:dyDescent="0.2">
      <c r="A412" s="27"/>
      <c r="B412" s="27"/>
      <c r="C412" s="27"/>
      <c r="D412" s="27"/>
      <c r="E412" s="27"/>
      <c r="F412" s="27"/>
      <c r="G412" s="27"/>
      <c r="H412" s="27"/>
      <c r="I412" s="27"/>
      <c r="J412" s="34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spans="1:26" ht="13.5" customHeight="1" x14ac:dyDescent="0.2">
      <c r="A413" s="27"/>
      <c r="B413" s="27"/>
      <c r="C413" s="27"/>
      <c r="D413" s="27"/>
      <c r="E413" s="27"/>
      <c r="F413" s="27"/>
      <c r="G413" s="27"/>
      <c r="H413" s="27"/>
      <c r="I413" s="27"/>
      <c r="J413" s="34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spans="1:26" ht="13.5" customHeight="1" x14ac:dyDescent="0.2">
      <c r="A414" s="27"/>
      <c r="B414" s="27"/>
      <c r="C414" s="27"/>
      <c r="D414" s="27"/>
      <c r="E414" s="27"/>
      <c r="F414" s="27"/>
      <c r="G414" s="27"/>
      <c r="H414" s="27"/>
      <c r="I414" s="27"/>
      <c r="J414" s="34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spans="1:26" ht="13.5" customHeight="1" x14ac:dyDescent="0.2">
      <c r="A415" s="27"/>
      <c r="B415" s="27"/>
      <c r="C415" s="27"/>
      <c r="D415" s="27"/>
      <c r="E415" s="27"/>
      <c r="F415" s="27"/>
      <c r="G415" s="27"/>
      <c r="H415" s="27"/>
      <c r="I415" s="27"/>
      <c r="J415" s="34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spans="1:26" ht="13.5" customHeight="1" x14ac:dyDescent="0.2">
      <c r="A416" s="27"/>
      <c r="B416" s="27"/>
      <c r="C416" s="27"/>
      <c r="D416" s="27"/>
      <c r="E416" s="27"/>
      <c r="F416" s="27"/>
      <c r="G416" s="27"/>
      <c r="H416" s="27"/>
      <c r="I416" s="27"/>
      <c r="J416" s="34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spans="1:26" ht="13.5" customHeight="1" x14ac:dyDescent="0.2">
      <c r="A417" s="27"/>
      <c r="B417" s="27"/>
      <c r="C417" s="27"/>
      <c r="D417" s="27"/>
      <c r="E417" s="27"/>
      <c r="F417" s="27"/>
      <c r="G417" s="27"/>
      <c r="H417" s="27"/>
      <c r="I417" s="27"/>
      <c r="J417" s="34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spans="1:26" ht="13.5" customHeight="1" x14ac:dyDescent="0.2">
      <c r="A418" s="27"/>
      <c r="B418" s="27"/>
      <c r="C418" s="27"/>
      <c r="D418" s="27"/>
      <c r="E418" s="27"/>
      <c r="F418" s="27"/>
      <c r="G418" s="27"/>
      <c r="H418" s="27"/>
      <c r="I418" s="27"/>
      <c r="J418" s="34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spans="1:26" ht="13.5" customHeight="1" x14ac:dyDescent="0.2">
      <c r="A419" s="27"/>
      <c r="B419" s="27"/>
      <c r="C419" s="27"/>
      <c r="D419" s="27"/>
      <c r="E419" s="27"/>
      <c r="F419" s="27"/>
      <c r="G419" s="27"/>
      <c r="H419" s="27"/>
      <c r="I419" s="27"/>
      <c r="J419" s="34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spans="1:26" ht="13.5" customHeight="1" x14ac:dyDescent="0.2">
      <c r="A420" s="27"/>
      <c r="B420" s="27"/>
      <c r="C420" s="27"/>
      <c r="D420" s="27"/>
      <c r="E420" s="27"/>
      <c r="F420" s="27"/>
      <c r="G420" s="27"/>
      <c r="H420" s="27"/>
      <c r="I420" s="27"/>
      <c r="J420" s="34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spans="1:26" ht="13.5" customHeight="1" x14ac:dyDescent="0.2">
      <c r="A421" s="27"/>
      <c r="B421" s="27"/>
      <c r="C421" s="27"/>
      <c r="D421" s="27"/>
      <c r="E421" s="27"/>
      <c r="F421" s="27"/>
      <c r="G421" s="27"/>
      <c r="H421" s="27"/>
      <c r="I421" s="27"/>
      <c r="J421" s="34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spans="1:26" ht="13.5" customHeight="1" x14ac:dyDescent="0.2">
      <c r="A422" s="27"/>
      <c r="B422" s="27"/>
      <c r="C422" s="27"/>
      <c r="D422" s="27"/>
      <c r="E422" s="27"/>
      <c r="F422" s="27"/>
      <c r="G422" s="27"/>
      <c r="H422" s="27"/>
      <c r="I422" s="27"/>
      <c r="J422" s="34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spans="1:26" ht="13.5" customHeight="1" x14ac:dyDescent="0.2">
      <c r="A423" s="27"/>
      <c r="B423" s="27"/>
      <c r="C423" s="27"/>
      <c r="D423" s="27"/>
      <c r="E423" s="27"/>
      <c r="F423" s="27"/>
      <c r="G423" s="27"/>
      <c r="H423" s="27"/>
      <c r="I423" s="27"/>
      <c r="J423" s="34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spans="1:26" ht="13.5" customHeight="1" x14ac:dyDescent="0.2">
      <c r="A424" s="27"/>
      <c r="B424" s="27"/>
      <c r="C424" s="27"/>
      <c r="D424" s="27"/>
      <c r="E424" s="27"/>
      <c r="F424" s="27"/>
      <c r="G424" s="27"/>
      <c r="H424" s="27"/>
      <c r="I424" s="27"/>
      <c r="J424" s="34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spans="1:26" ht="13.5" customHeight="1" x14ac:dyDescent="0.2">
      <c r="A425" s="27"/>
      <c r="B425" s="27"/>
      <c r="C425" s="27"/>
      <c r="D425" s="27"/>
      <c r="E425" s="27"/>
      <c r="F425" s="27"/>
      <c r="G425" s="27"/>
      <c r="H425" s="27"/>
      <c r="I425" s="27"/>
      <c r="J425" s="34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spans="1:26" ht="13.5" customHeight="1" x14ac:dyDescent="0.2">
      <c r="A426" s="27"/>
      <c r="B426" s="27"/>
      <c r="C426" s="27"/>
      <c r="D426" s="27"/>
      <c r="E426" s="27"/>
      <c r="F426" s="27"/>
      <c r="G426" s="27"/>
      <c r="H426" s="27"/>
      <c r="I426" s="27"/>
      <c r="J426" s="34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spans="1:26" ht="13.5" customHeight="1" x14ac:dyDescent="0.2">
      <c r="A427" s="27"/>
      <c r="B427" s="27"/>
      <c r="C427" s="27"/>
      <c r="D427" s="27"/>
      <c r="E427" s="27"/>
      <c r="F427" s="27"/>
      <c r="G427" s="27"/>
      <c r="H427" s="27"/>
      <c r="I427" s="27"/>
      <c r="J427" s="34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spans="1:26" ht="13.5" customHeight="1" x14ac:dyDescent="0.2">
      <c r="A428" s="27"/>
      <c r="B428" s="27"/>
      <c r="C428" s="27"/>
      <c r="D428" s="27"/>
      <c r="E428" s="27"/>
      <c r="F428" s="27"/>
      <c r="G428" s="27"/>
      <c r="H428" s="27"/>
      <c r="I428" s="27"/>
      <c r="J428" s="34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spans="1:26" ht="13.5" customHeight="1" x14ac:dyDescent="0.2">
      <c r="A429" s="27"/>
      <c r="B429" s="27"/>
      <c r="C429" s="27"/>
      <c r="D429" s="27"/>
      <c r="E429" s="27"/>
      <c r="F429" s="27"/>
      <c r="G429" s="27"/>
      <c r="H429" s="27"/>
      <c r="I429" s="27"/>
      <c r="J429" s="34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spans="1:26" ht="13.5" customHeight="1" x14ac:dyDescent="0.2">
      <c r="A430" s="27"/>
      <c r="B430" s="27"/>
      <c r="C430" s="27"/>
      <c r="D430" s="27"/>
      <c r="E430" s="27"/>
      <c r="F430" s="27"/>
      <c r="G430" s="27"/>
      <c r="H430" s="27"/>
      <c r="I430" s="27"/>
      <c r="J430" s="34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spans="1:26" ht="13.5" customHeight="1" x14ac:dyDescent="0.2">
      <c r="A431" s="27"/>
      <c r="B431" s="27"/>
      <c r="C431" s="27"/>
      <c r="D431" s="27"/>
      <c r="E431" s="27"/>
      <c r="F431" s="27"/>
      <c r="G431" s="27"/>
      <c r="H431" s="27"/>
      <c r="I431" s="27"/>
      <c r="J431" s="34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spans="1:26" ht="13.5" customHeight="1" x14ac:dyDescent="0.2">
      <c r="A432" s="27"/>
      <c r="B432" s="27"/>
      <c r="C432" s="27"/>
      <c r="D432" s="27"/>
      <c r="E432" s="27"/>
      <c r="F432" s="27"/>
      <c r="G432" s="27"/>
      <c r="H432" s="27"/>
      <c r="I432" s="27"/>
      <c r="J432" s="34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spans="1:26" ht="13.5" customHeight="1" x14ac:dyDescent="0.2">
      <c r="A433" s="27"/>
      <c r="B433" s="27"/>
      <c r="C433" s="27"/>
      <c r="D433" s="27"/>
      <c r="E433" s="27"/>
      <c r="F433" s="27"/>
      <c r="G433" s="27"/>
      <c r="H433" s="27"/>
      <c r="I433" s="27"/>
      <c r="J433" s="34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spans="1:26" ht="13.5" customHeight="1" x14ac:dyDescent="0.2">
      <c r="A434" s="27"/>
      <c r="B434" s="27"/>
      <c r="C434" s="27"/>
      <c r="D434" s="27"/>
      <c r="E434" s="27"/>
      <c r="F434" s="27"/>
      <c r="G434" s="27"/>
      <c r="H434" s="27"/>
      <c r="I434" s="27"/>
      <c r="J434" s="34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spans="1:26" ht="13.5" customHeight="1" x14ac:dyDescent="0.2">
      <c r="A435" s="27"/>
      <c r="B435" s="27"/>
      <c r="C435" s="27"/>
      <c r="D435" s="27"/>
      <c r="E435" s="27"/>
      <c r="F435" s="27"/>
      <c r="G435" s="27"/>
      <c r="H435" s="27"/>
      <c r="I435" s="27"/>
      <c r="J435" s="34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spans="1:26" ht="13.5" customHeight="1" x14ac:dyDescent="0.2">
      <c r="A436" s="27"/>
      <c r="B436" s="27"/>
      <c r="C436" s="27"/>
      <c r="D436" s="27"/>
      <c r="E436" s="27"/>
      <c r="F436" s="27"/>
      <c r="G436" s="27"/>
      <c r="H436" s="27"/>
      <c r="I436" s="27"/>
      <c r="J436" s="34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spans="1:26" ht="13.5" customHeight="1" x14ac:dyDescent="0.2">
      <c r="A437" s="27"/>
      <c r="B437" s="27"/>
      <c r="C437" s="27"/>
      <c r="D437" s="27"/>
      <c r="E437" s="27"/>
      <c r="F437" s="27"/>
      <c r="G437" s="27"/>
      <c r="H437" s="27"/>
      <c r="I437" s="27"/>
      <c r="J437" s="34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spans="1:26" ht="13.5" customHeight="1" x14ac:dyDescent="0.2">
      <c r="A438" s="27"/>
      <c r="B438" s="27"/>
      <c r="C438" s="27"/>
      <c r="D438" s="27"/>
      <c r="E438" s="27"/>
      <c r="F438" s="27"/>
      <c r="G438" s="27"/>
      <c r="H438" s="27"/>
      <c r="I438" s="27"/>
      <c r="J438" s="34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spans="1:26" ht="13.5" customHeight="1" x14ac:dyDescent="0.2">
      <c r="A439" s="27"/>
      <c r="B439" s="27"/>
      <c r="C439" s="27"/>
      <c r="D439" s="27"/>
      <c r="E439" s="27"/>
      <c r="F439" s="27"/>
      <c r="G439" s="27"/>
      <c r="H439" s="27"/>
      <c r="I439" s="27"/>
      <c r="J439" s="34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spans="1:26" ht="13.5" customHeight="1" x14ac:dyDescent="0.2">
      <c r="A440" s="27"/>
      <c r="B440" s="27"/>
      <c r="C440" s="27"/>
      <c r="D440" s="27"/>
      <c r="E440" s="27"/>
      <c r="F440" s="27"/>
      <c r="G440" s="27"/>
      <c r="H440" s="27"/>
      <c r="I440" s="27"/>
      <c r="J440" s="34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spans="1:26" ht="13.5" customHeight="1" x14ac:dyDescent="0.2">
      <c r="A441" s="27"/>
      <c r="B441" s="27"/>
      <c r="C441" s="27"/>
      <c r="D441" s="27"/>
      <c r="E441" s="27"/>
      <c r="F441" s="27"/>
      <c r="G441" s="27"/>
      <c r="H441" s="27"/>
      <c r="I441" s="27"/>
      <c r="J441" s="34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spans="1:26" ht="13.5" customHeight="1" x14ac:dyDescent="0.2">
      <c r="A442" s="27"/>
      <c r="B442" s="27"/>
      <c r="C442" s="27"/>
      <c r="D442" s="27"/>
      <c r="E442" s="27"/>
      <c r="F442" s="27"/>
      <c r="G442" s="27"/>
      <c r="H442" s="27"/>
      <c r="I442" s="27"/>
      <c r="J442" s="34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spans="1:26" ht="13.5" customHeight="1" x14ac:dyDescent="0.2">
      <c r="A443" s="27"/>
      <c r="B443" s="27"/>
      <c r="C443" s="27"/>
      <c r="D443" s="27"/>
      <c r="E443" s="27"/>
      <c r="F443" s="27"/>
      <c r="G443" s="27"/>
      <c r="H443" s="27"/>
      <c r="I443" s="27"/>
      <c r="J443" s="34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spans="1:26" ht="13.5" customHeight="1" x14ac:dyDescent="0.2">
      <c r="A444" s="27"/>
      <c r="B444" s="27"/>
      <c r="C444" s="27"/>
      <c r="D444" s="27"/>
      <c r="E444" s="27"/>
      <c r="F444" s="27"/>
      <c r="G444" s="27"/>
      <c r="H444" s="27"/>
      <c r="I444" s="27"/>
      <c r="J444" s="34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spans="1:26" ht="13.5" customHeight="1" x14ac:dyDescent="0.2">
      <c r="A445" s="27"/>
      <c r="B445" s="27"/>
      <c r="C445" s="27"/>
      <c r="D445" s="27"/>
      <c r="E445" s="27"/>
      <c r="F445" s="27"/>
      <c r="G445" s="27"/>
      <c r="H445" s="27"/>
      <c r="I445" s="27"/>
      <c r="J445" s="34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spans="1:26" ht="13.5" customHeight="1" x14ac:dyDescent="0.2">
      <c r="A446" s="27"/>
      <c r="B446" s="27"/>
      <c r="C446" s="27"/>
      <c r="D446" s="27"/>
      <c r="E446" s="27"/>
      <c r="F446" s="27"/>
      <c r="G446" s="27"/>
      <c r="H446" s="27"/>
      <c r="I446" s="27"/>
      <c r="J446" s="34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spans="1:26" ht="13.5" customHeight="1" x14ac:dyDescent="0.2">
      <c r="A447" s="27"/>
      <c r="B447" s="27"/>
      <c r="C447" s="27"/>
      <c r="D447" s="27"/>
      <c r="E447" s="27"/>
      <c r="F447" s="27"/>
      <c r="G447" s="27"/>
      <c r="H447" s="27"/>
      <c r="I447" s="27"/>
      <c r="J447" s="34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spans="1:26" ht="13.5" customHeight="1" x14ac:dyDescent="0.2">
      <c r="A448" s="27"/>
      <c r="B448" s="27"/>
      <c r="C448" s="27"/>
      <c r="D448" s="27"/>
      <c r="E448" s="27"/>
      <c r="F448" s="27"/>
      <c r="G448" s="27"/>
      <c r="H448" s="27"/>
      <c r="I448" s="27"/>
      <c r="J448" s="34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spans="1:26" ht="13.5" customHeight="1" x14ac:dyDescent="0.2">
      <c r="A449" s="27"/>
      <c r="B449" s="27"/>
      <c r="C449" s="27"/>
      <c r="D449" s="27"/>
      <c r="E449" s="27"/>
      <c r="F449" s="27"/>
      <c r="G449" s="27"/>
      <c r="H449" s="27"/>
      <c r="I449" s="27"/>
      <c r="J449" s="34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spans="1:26" ht="13.5" customHeight="1" x14ac:dyDescent="0.2">
      <c r="A450" s="27"/>
      <c r="B450" s="27"/>
      <c r="C450" s="27"/>
      <c r="D450" s="27"/>
      <c r="E450" s="27"/>
      <c r="F450" s="27"/>
      <c r="G450" s="27"/>
      <c r="H450" s="27"/>
      <c r="I450" s="27"/>
      <c r="J450" s="34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spans="1:26" ht="13.5" customHeight="1" x14ac:dyDescent="0.2">
      <c r="A451" s="27"/>
      <c r="B451" s="27"/>
      <c r="C451" s="27"/>
      <c r="D451" s="27"/>
      <c r="E451" s="27"/>
      <c r="F451" s="27"/>
      <c r="G451" s="27"/>
      <c r="H451" s="27"/>
      <c r="I451" s="27"/>
      <c r="J451" s="34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spans="1:26" ht="13.5" customHeight="1" x14ac:dyDescent="0.2">
      <c r="A452" s="27"/>
      <c r="B452" s="27"/>
      <c r="C452" s="27"/>
      <c r="D452" s="27"/>
      <c r="E452" s="27"/>
      <c r="F452" s="27"/>
      <c r="G452" s="27"/>
      <c r="H452" s="27"/>
      <c r="I452" s="27"/>
      <c r="J452" s="34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spans="1:26" ht="13.5" customHeight="1" x14ac:dyDescent="0.2">
      <c r="A453" s="27"/>
      <c r="B453" s="27"/>
      <c r="C453" s="27"/>
      <c r="D453" s="27"/>
      <c r="E453" s="27"/>
      <c r="F453" s="27"/>
      <c r="G453" s="27"/>
      <c r="H453" s="27"/>
      <c r="I453" s="27"/>
      <c r="J453" s="34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spans="1:26" ht="13.5" customHeight="1" x14ac:dyDescent="0.2">
      <c r="A454" s="27"/>
      <c r="B454" s="27"/>
      <c r="C454" s="27"/>
      <c r="D454" s="27"/>
      <c r="E454" s="27"/>
      <c r="F454" s="27"/>
      <c r="G454" s="27"/>
      <c r="H454" s="27"/>
      <c r="I454" s="27"/>
      <c r="J454" s="34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spans="1:26" ht="13.5" customHeight="1" x14ac:dyDescent="0.2">
      <c r="A455" s="27"/>
      <c r="B455" s="27"/>
      <c r="C455" s="27"/>
      <c r="D455" s="27"/>
      <c r="E455" s="27"/>
      <c r="F455" s="27"/>
      <c r="G455" s="27"/>
      <c r="H455" s="27"/>
      <c r="I455" s="27"/>
      <c r="J455" s="34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spans="1:26" ht="13.5" customHeight="1" x14ac:dyDescent="0.2">
      <c r="A456" s="27"/>
      <c r="B456" s="27"/>
      <c r="C456" s="27"/>
      <c r="D456" s="27"/>
      <c r="E456" s="27"/>
      <c r="F456" s="27"/>
      <c r="G456" s="27"/>
      <c r="H456" s="27"/>
      <c r="I456" s="27"/>
      <c r="J456" s="34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spans="1:26" ht="13.5" customHeight="1" x14ac:dyDescent="0.2">
      <c r="A457" s="27"/>
      <c r="B457" s="27"/>
      <c r="C457" s="27"/>
      <c r="D457" s="27"/>
      <c r="E457" s="27"/>
      <c r="F457" s="27"/>
      <c r="G457" s="27"/>
      <c r="H457" s="27"/>
      <c r="I457" s="27"/>
      <c r="J457" s="34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spans="1:26" ht="13.5" customHeight="1" x14ac:dyDescent="0.2">
      <c r="A458" s="27"/>
      <c r="B458" s="27"/>
      <c r="C458" s="27"/>
      <c r="D458" s="27"/>
      <c r="E458" s="27"/>
      <c r="F458" s="27"/>
      <c r="G458" s="27"/>
      <c r="H458" s="27"/>
      <c r="I458" s="27"/>
      <c r="J458" s="34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spans="1:26" ht="13.5" customHeight="1" x14ac:dyDescent="0.2">
      <c r="A459" s="27"/>
      <c r="B459" s="27"/>
      <c r="C459" s="27"/>
      <c r="D459" s="27"/>
      <c r="E459" s="27"/>
      <c r="F459" s="27"/>
      <c r="G459" s="27"/>
      <c r="H459" s="27"/>
      <c r="I459" s="27"/>
      <c r="J459" s="34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spans="1:26" ht="13.5" customHeight="1" x14ac:dyDescent="0.2">
      <c r="A460" s="27"/>
      <c r="B460" s="27"/>
      <c r="C460" s="27"/>
      <c r="D460" s="27"/>
      <c r="E460" s="27"/>
      <c r="F460" s="27"/>
      <c r="G460" s="27"/>
      <c r="H460" s="27"/>
      <c r="I460" s="27"/>
      <c r="J460" s="34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spans="1:26" ht="13.5" customHeight="1" x14ac:dyDescent="0.2">
      <c r="A461" s="27"/>
      <c r="B461" s="27"/>
      <c r="C461" s="27"/>
      <c r="D461" s="27"/>
      <c r="E461" s="27"/>
      <c r="F461" s="27"/>
      <c r="G461" s="27"/>
      <c r="H461" s="27"/>
      <c r="I461" s="27"/>
      <c r="J461" s="34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spans="1:26" ht="13.5" customHeight="1" x14ac:dyDescent="0.2">
      <c r="A462" s="27"/>
      <c r="B462" s="27"/>
      <c r="C462" s="27"/>
      <c r="D462" s="27"/>
      <c r="E462" s="27"/>
      <c r="F462" s="27"/>
      <c r="G462" s="27"/>
      <c r="H462" s="27"/>
      <c r="I462" s="27"/>
      <c r="J462" s="34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spans="1:26" ht="13.5" customHeight="1" x14ac:dyDescent="0.2">
      <c r="A463" s="27"/>
      <c r="B463" s="27"/>
      <c r="C463" s="27"/>
      <c r="D463" s="27"/>
      <c r="E463" s="27"/>
      <c r="F463" s="27"/>
      <c r="G463" s="27"/>
      <c r="H463" s="27"/>
      <c r="I463" s="27"/>
      <c r="J463" s="34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spans="1:26" ht="13.5" customHeight="1" x14ac:dyDescent="0.2">
      <c r="A464" s="27"/>
      <c r="B464" s="27"/>
      <c r="C464" s="27"/>
      <c r="D464" s="27"/>
      <c r="E464" s="27"/>
      <c r="F464" s="27"/>
      <c r="G464" s="27"/>
      <c r="H464" s="27"/>
      <c r="I464" s="27"/>
      <c r="J464" s="34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spans="1:26" ht="13.5" customHeight="1" x14ac:dyDescent="0.2">
      <c r="A465" s="27"/>
      <c r="B465" s="27"/>
      <c r="C465" s="27"/>
      <c r="D465" s="27"/>
      <c r="E465" s="27"/>
      <c r="F465" s="27"/>
      <c r="G465" s="27"/>
      <c r="H465" s="27"/>
      <c r="I465" s="27"/>
      <c r="J465" s="34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spans="1:26" ht="13.5" customHeight="1" x14ac:dyDescent="0.2">
      <c r="A466" s="27"/>
      <c r="B466" s="27"/>
      <c r="C466" s="27"/>
      <c r="D466" s="27"/>
      <c r="E466" s="27"/>
      <c r="F466" s="27"/>
      <c r="G466" s="27"/>
      <c r="H466" s="27"/>
      <c r="I466" s="27"/>
      <c r="J466" s="34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spans="1:26" ht="13.5" customHeight="1" x14ac:dyDescent="0.2">
      <c r="A467" s="27"/>
      <c r="B467" s="27"/>
      <c r="C467" s="27"/>
      <c r="D467" s="27"/>
      <c r="E467" s="27"/>
      <c r="F467" s="27"/>
      <c r="G467" s="27"/>
      <c r="H467" s="27"/>
      <c r="I467" s="27"/>
      <c r="J467" s="34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spans="1:26" ht="13.5" customHeight="1" x14ac:dyDescent="0.2">
      <c r="A468" s="27"/>
      <c r="B468" s="27"/>
      <c r="C468" s="27"/>
      <c r="D468" s="27"/>
      <c r="E468" s="27"/>
      <c r="F468" s="27"/>
      <c r="G468" s="27"/>
      <c r="H468" s="27"/>
      <c r="I468" s="27"/>
      <c r="J468" s="34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spans="1:26" ht="13.5" customHeight="1" x14ac:dyDescent="0.2">
      <c r="A469" s="27"/>
      <c r="B469" s="27"/>
      <c r="C469" s="27"/>
      <c r="D469" s="27"/>
      <c r="E469" s="27"/>
      <c r="F469" s="27"/>
      <c r="G469" s="27"/>
      <c r="H469" s="27"/>
      <c r="I469" s="27"/>
      <c r="J469" s="34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spans="1:26" ht="13.5" customHeight="1" x14ac:dyDescent="0.2">
      <c r="A470" s="27"/>
      <c r="B470" s="27"/>
      <c r="C470" s="27"/>
      <c r="D470" s="27"/>
      <c r="E470" s="27"/>
      <c r="F470" s="27"/>
      <c r="G470" s="27"/>
      <c r="H470" s="27"/>
      <c r="I470" s="27"/>
      <c r="J470" s="34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spans="1:26" ht="13.5" customHeight="1" x14ac:dyDescent="0.2">
      <c r="A471" s="27"/>
      <c r="B471" s="27"/>
      <c r="C471" s="27"/>
      <c r="D471" s="27"/>
      <c r="E471" s="27"/>
      <c r="F471" s="27"/>
      <c r="G471" s="27"/>
      <c r="H471" s="27"/>
      <c r="I471" s="27"/>
      <c r="J471" s="34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spans="1:26" ht="13.5" customHeight="1" x14ac:dyDescent="0.2">
      <c r="A472" s="27"/>
      <c r="B472" s="27"/>
      <c r="C472" s="27"/>
      <c r="D472" s="27"/>
      <c r="E472" s="27"/>
      <c r="F472" s="27"/>
      <c r="G472" s="27"/>
      <c r="H472" s="27"/>
      <c r="I472" s="27"/>
      <c r="J472" s="34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spans="1:26" ht="13.5" customHeight="1" x14ac:dyDescent="0.2">
      <c r="A473" s="27"/>
      <c r="B473" s="27"/>
      <c r="C473" s="27"/>
      <c r="D473" s="27"/>
      <c r="E473" s="27"/>
      <c r="F473" s="27"/>
      <c r="G473" s="27"/>
      <c r="H473" s="27"/>
      <c r="I473" s="27"/>
      <c r="J473" s="34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spans="1:26" ht="13.5" customHeight="1" x14ac:dyDescent="0.2">
      <c r="A474" s="27"/>
      <c r="B474" s="27"/>
      <c r="C474" s="27"/>
      <c r="D474" s="27"/>
      <c r="E474" s="27"/>
      <c r="F474" s="27"/>
      <c r="G474" s="27"/>
      <c r="H474" s="27"/>
      <c r="I474" s="27"/>
      <c r="J474" s="34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spans="1:26" ht="13.5" customHeight="1" x14ac:dyDescent="0.2">
      <c r="A475" s="27"/>
      <c r="B475" s="27"/>
      <c r="C475" s="27"/>
      <c r="D475" s="27"/>
      <c r="E475" s="27"/>
      <c r="F475" s="27"/>
      <c r="G475" s="27"/>
      <c r="H475" s="27"/>
      <c r="I475" s="27"/>
      <c r="J475" s="34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spans="1:26" ht="13.5" customHeight="1" x14ac:dyDescent="0.2">
      <c r="A476" s="27"/>
      <c r="B476" s="27"/>
      <c r="C476" s="27"/>
      <c r="D476" s="27"/>
      <c r="E476" s="27"/>
      <c r="F476" s="27"/>
      <c r="G476" s="27"/>
      <c r="H476" s="27"/>
      <c r="I476" s="27"/>
      <c r="J476" s="34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spans="1:26" ht="13.5" customHeight="1" x14ac:dyDescent="0.2">
      <c r="A477" s="27"/>
      <c r="B477" s="27"/>
      <c r="C477" s="27"/>
      <c r="D477" s="27"/>
      <c r="E477" s="27"/>
      <c r="F477" s="27"/>
      <c r="G477" s="27"/>
      <c r="H477" s="27"/>
      <c r="I477" s="27"/>
      <c r="J477" s="34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spans="1:26" ht="13.5" customHeight="1" x14ac:dyDescent="0.2">
      <c r="A478" s="27"/>
      <c r="B478" s="27"/>
      <c r="C478" s="27"/>
      <c r="D478" s="27"/>
      <c r="E478" s="27"/>
      <c r="F478" s="27"/>
      <c r="G478" s="27"/>
      <c r="H478" s="27"/>
      <c r="I478" s="27"/>
      <c r="J478" s="34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spans="1:26" ht="13.5" customHeight="1" x14ac:dyDescent="0.2">
      <c r="A479" s="27"/>
      <c r="B479" s="27"/>
      <c r="C479" s="27"/>
      <c r="D479" s="27"/>
      <c r="E479" s="27"/>
      <c r="F479" s="27"/>
      <c r="G479" s="27"/>
      <c r="H479" s="27"/>
      <c r="I479" s="27"/>
      <c r="J479" s="34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spans="1:26" ht="13.5" customHeight="1" x14ac:dyDescent="0.2">
      <c r="A480" s="27"/>
      <c r="B480" s="27"/>
      <c r="C480" s="27"/>
      <c r="D480" s="27"/>
      <c r="E480" s="27"/>
      <c r="F480" s="27"/>
      <c r="G480" s="27"/>
      <c r="H480" s="27"/>
      <c r="I480" s="27"/>
      <c r="J480" s="34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spans="1:26" ht="13.5" customHeight="1" x14ac:dyDescent="0.2">
      <c r="A481" s="27"/>
      <c r="B481" s="27"/>
      <c r="C481" s="27"/>
      <c r="D481" s="27"/>
      <c r="E481" s="27"/>
      <c r="F481" s="27"/>
      <c r="G481" s="27"/>
      <c r="H481" s="27"/>
      <c r="I481" s="27"/>
      <c r="J481" s="34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spans="1:26" ht="13.5" customHeight="1" x14ac:dyDescent="0.2">
      <c r="A482" s="27"/>
      <c r="B482" s="27"/>
      <c r="C482" s="27"/>
      <c r="D482" s="27"/>
      <c r="E482" s="27"/>
      <c r="F482" s="27"/>
      <c r="G482" s="27"/>
      <c r="H482" s="27"/>
      <c r="I482" s="27"/>
      <c r="J482" s="34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spans="1:26" ht="13.5" customHeight="1" x14ac:dyDescent="0.2">
      <c r="A483" s="27"/>
      <c r="B483" s="27"/>
      <c r="C483" s="27"/>
      <c r="D483" s="27"/>
      <c r="E483" s="27"/>
      <c r="F483" s="27"/>
      <c r="G483" s="27"/>
      <c r="H483" s="27"/>
      <c r="I483" s="27"/>
      <c r="J483" s="34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spans="1:26" ht="13.5" customHeight="1" x14ac:dyDescent="0.2">
      <c r="A484" s="27"/>
      <c r="B484" s="27"/>
      <c r="C484" s="27"/>
      <c r="D484" s="27"/>
      <c r="E484" s="27"/>
      <c r="F484" s="27"/>
      <c r="G484" s="27"/>
      <c r="H484" s="27"/>
      <c r="I484" s="27"/>
      <c r="J484" s="34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spans="1:26" ht="13.5" customHeight="1" x14ac:dyDescent="0.2">
      <c r="A485" s="27"/>
      <c r="B485" s="27"/>
      <c r="C485" s="27"/>
      <c r="D485" s="27"/>
      <c r="E485" s="27"/>
      <c r="F485" s="27"/>
      <c r="G485" s="27"/>
      <c r="H485" s="27"/>
      <c r="I485" s="27"/>
      <c r="J485" s="34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spans="1:26" ht="13.5" customHeight="1" x14ac:dyDescent="0.2">
      <c r="A486" s="27"/>
      <c r="B486" s="27"/>
      <c r="C486" s="27"/>
      <c r="D486" s="27"/>
      <c r="E486" s="27"/>
      <c r="F486" s="27"/>
      <c r="G486" s="27"/>
      <c r="H486" s="27"/>
      <c r="I486" s="27"/>
      <c r="J486" s="34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spans="1:26" ht="13.5" customHeight="1" x14ac:dyDescent="0.2">
      <c r="A487" s="27"/>
      <c r="B487" s="27"/>
      <c r="C487" s="27"/>
      <c r="D487" s="27"/>
      <c r="E487" s="27"/>
      <c r="F487" s="27"/>
      <c r="G487" s="27"/>
      <c r="H487" s="27"/>
      <c r="I487" s="27"/>
      <c r="J487" s="34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spans="1:26" ht="13.5" customHeight="1" x14ac:dyDescent="0.2">
      <c r="A488" s="27"/>
      <c r="B488" s="27"/>
      <c r="C488" s="27"/>
      <c r="D488" s="27"/>
      <c r="E488" s="27"/>
      <c r="F488" s="27"/>
      <c r="G488" s="27"/>
      <c r="H488" s="27"/>
      <c r="I488" s="27"/>
      <c r="J488" s="34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spans="1:26" ht="13.5" customHeight="1" x14ac:dyDescent="0.2">
      <c r="A489" s="27"/>
      <c r="B489" s="27"/>
      <c r="C489" s="27"/>
      <c r="D489" s="27"/>
      <c r="E489" s="27"/>
      <c r="F489" s="27"/>
      <c r="G489" s="27"/>
      <c r="H489" s="27"/>
      <c r="I489" s="27"/>
      <c r="J489" s="34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spans="1:26" ht="13.5" customHeight="1" x14ac:dyDescent="0.2">
      <c r="A490" s="27"/>
      <c r="B490" s="27"/>
      <c r="C490" s="27"/>
      <c r="D490" s="27"/>
      <c r="E490" s="27"/>
      <c r="F490" s="27"/>
      <c r="G490" s="27"/>
      <c r="H490" s="27"/>
      <c r="I490" s="27"/>
      <c r="J490" s="34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spans="1:26" ht="13.5" customHeight="1" x14ac:dyDescent="0.2">
      <c r="A491" s="27"/>
      <c r="B491" s="27"/>
      <c r="C491" s="27"/>
      <c r="D491" s="27"/>
      <c r="E491" s="27"/>
      <c r="F491" s="27"/>
      <c r="G491" s="27"/>
      <c r="H491" s="27"/>
      <c r="I491" s="27"/>
      <c r="J491" s="34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spans="1:26" ht="13.5" customHeight="1" x14ac:dyDescent="0.2">
      <c r="A492" s="27"/>
      <c r="B492" s="27"/>
      <c r="C492" s="27"/>
      <c r="D492" s="27"/>
      <c r="E492" s="27"/>
      <c r="F492" s="27"/>
      <c r="G492" s="27"/>
      <c r="H492" s="27"/>
      <c r="I492" s="27"/>
      <c r="J492" s="34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spans="1:26" ht="13.5" customHeight="1" x14ac:dyDescent="0.2">
      <c r="A493" s="27"/>
      <c r="B493" s="27"/>
      <c r="C493" s="27"/>
      <c r="D493" s="27"/>
      <c r="E493" s="27"/>
      <c r="F493" s="27"/>
      <c r="G493" s="27"/>
      <c r="H493" s="27"/>
      <c r="I493" s="27"/>
      <c r="J493" s="34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spans="1:26" ht="13.5" customHeight="1" x14ac:dyDescent="0.2">
      <c r="A494" s="27"/>
      <c r="B494" s="27"/>
      <c r="C494" s="27"/>
      <c r="D494" s="27"/>
      <c r="E494" s="27"/>
      <c r="F494" s="27"/>
      <c r="G494" s="27"/>
      <c r="H494" s="27"/>
      <c r="I494" s="27"/>
      <c r="J494" s="34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spans="1:26" ht="13.5" customHeight="1" x14ac:dyDescent="0.2">
      <c r="A495" s="27"/>
      <c r="B495" s="27"/>
      <c r="C495" s="27"/>
      <c r="D495" s="27"/>
      <c r="E495" s="27"/>
      <c r="F495" s="27"/>
      <c r="G495" s="27"/>
      <c r="H495" s="27"/>
      <c r="I495" s="27"/>
      <c r="J495" s="34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spans="1:26" ht="13.5" customHeight="1" x14ac:dyDescent="0.2">
      <c r="A496" s="27"/>
      <c r="B496" s="27"/>
      <c r="C496" s="27"/>
      <c r="D496" s="27"/>
      <c r="E496" s="27"/>
      <c r="F496" s="27"/>
      <c r="G496" s="27"/>
      <c r="H496" s="27"/>
      <c r="I496" s="27"/>
      <c r="J496" s="34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spans="1:26" ht="13.5" customHeight="1" x14ac:dyDescent="0.2">
      <c r="A497" s="27"/>
      <c r="B497" s="27"/>
      <c r="C497" s="27"/>
      <c r="D497" s="27"/>
      <c r="E497" s="27"/>
      <c r="F497" s="27"/>
      <c r="G497" s="27"/>
      <c r="H497" s="27"/>
      <c r="I497" s="27"/>
      <c r="J497" s="34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spans="1:26" ht="13.5" customHeight="1" x14ac:dyDescent="0.2">
      <c r="A498" s="27"/>
      <c r="B498" s="27"/>
      <c r="C498" s="27"/>
      <c r="D498" s="27"/>
      <c r="E498" s="27"/>
      <c r="F498" s="27"/>
      <c r="G498" s="27"/>
      <c r="H498" s="27"/>
      <c r="I498" s="27"/>
      <c r="J498" s="34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spans="1:26" ht="13.5" customHeight="1" x14ac:dyDescent="0.2">
      <c r="A499" s="27"/>
      <c r="B499" s="27"/>
      <c r="C499" s="27"/>
      <c r="D499" s="27"/>
      <c r="E499" s="27"/>
      <c r="F499" s="27"/>
      <c r="G499" s="27"/>
      <c r="H499" s="27"/>
      <c r="I499" s="27"/>
      <c r="J499" s="34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spans="1:26" ht="13.5" customHeight="1" x14ac:dyDescent="0.2">
      <c r="A500" s="27"/>
      <c r="B500" s="27"/>
      <c r="C500" s="27"/>
      <c r="D500" s="27"/>
      <c r="E500" s="27"/>
      <c r="F500" s="27"/>
      <c r="G500" s="27"/>
      <c r="H500" s="27"/>
      <c r="I500" s="27"/>
      <c r="J500" s="34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spans="1:26" ht="13.5" customHeight="1" x14ac:dyDescent="0.2">
      <c r="A501" s="27"/>
      <c r="B501" s="27"/>
      <c r="C501" s="27"/>
      <c r="D501" s="27"/>
      <c r="E501" s="27"/>
      <c r="F501" s="27"/>
      <c r="G501" s="27"/>
      <c r="H501" s="27"/>
      <c r="I501" s="27"/>
      <c r="J501" s="34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spans="1:26" ht="13.5" customHeight="1" x14ac:dyDescent="0.2">
      <c r="A502" s="27"/>
      <c r="B502" s="27"/>
      <c r="C502" s="27"/>
      <c r="D502" s="27"/>
      <c r="E502" s="27"/>
      <c r="F502" s="27"/>
      <c r="G502" s="27"/>
      <c r="H502" s="27"/>
      <c r="I502" s="27"/>
      <c r="J502" s="34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spans="1:26" ht="13.5" customHeight="1" x14ac:dyDescent="0.2">
      <c r="A503" s="27"/>
      <c r="B503" s="27"/>
      <c r="C503" s="27"/>
      <c r="D503" s="27"/>
      <c r="E503" s="27"/>
      <c r="F503" s="27"/>
      <c r="G503" s="27"/>
      <c r="H503" s="27"/>
      <c r="I503" s="27"/>
      <c r="J503" s="34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spans="1:26" ht="13.5" customHeight="1" x14ac:dyDescent="0.2">
      <c r="A504" s="27"/>
      <c r="B504" s="27"/>
      <c r="C504" s="27"/>
      <c r="D504" s="27"/>
      <c r="E504" s="27"/>
      <c r="F504" s="27"/>
      <c r="G504" s="27"/>
      <c r="H504" s="27"/>
      <c r="I504" s="27"/>
      <c r="J504" s="34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spans="1:26" ht="13.5" customHeight="1" x14ac:dyDescent="0.2">
      <c r="A505" s="27"/>
      <c r="B505" s="27"/>
      <c r="C505" s="27"/>
      <c r="D505" s="27"/>
      <c r="E505" s="27"/>
      <c r="F505" s="27"/>
      <c r="G505" s="27"/>
      <c r="H505" s="27"/>
      <c r="I505" s="27"/>
      <c r="J505" s="34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spans="1:26" ht="13.5" customHeight="1" x14ac:dyDescent="0.2">
      <c r="A506" s="27"/>
      <c r="B506" s="27"/>
      <c r="C506" s="27"/>
      <c r="D506" s="27"/>
      <c r="E506" s="27"/>
      <c r="F506" s="27"/>
      <c r="G506" s="27"/>
      <c r="H506" s="27"/>
      <c r="I506" s="27"/>
      <c r="J506" s="34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spans="1:26" ht="13.5" customHeight="1" x14ac:dyDescent="0.2">
      <c r="A507" s="27"/>
      <c r="B507" s="27"/>
      <c r="C507" s="27"/>
      <c r="D507" s="27"/>
      <c r="E507" s="27"/>
      <c r="F507" s="27"/>
      <c r="G507" s="27"/>
      <c r="H507" s="27"/>
      <c r="I507" s="27"/>
      <c r="J507" s="34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spans="1:26" ht="13.5" customHeight="1" x14ac:dyDescent="0.2">
      <c r="A508" s="27"/>
      <c r="B508" s="27"/>
      <c r="C508" s="27"/>
      <c r="D508" s="27"/>
      <c r="E508" s="27"/>
      <c r="F508" s="27"/>
      <c r="G508" s="27"/>
      <c r="H508" s="27"/>
      <c r="I508" s="27"/>
      <c r="J508" s="34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spans="1:26" ht="13.5" customHeight="1" x14ac:dyDescent="0.2">
      <c r="A509" s="27"/>
      <c r="B509" s="27"/>
      <c r="C509" s="27"/>
      <c r="D509" s="27"/>
      <c r="E509" s="27"/>
      <c r="F509" s="27"/>
      <c r="G509" s="27"/>
      <c r="H509" s="27"/>
      <c r="I509" s="27"/>
      <c r="J509" s="34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spans="1:26" ht="13.5" customHeight="1" x14ac:dyDescent="0.2">
      <c r="A510" s="27"/>
      <c r="B510" s="27"/>
      <c r="C510" s="27"/>
      <c r="D510" s="27"/>
      <c r="E510" s="27"/>
      <c r="F510" s="27"/>
      <c r="G510" s="27"/>
      <c r="H510" s="27"/>
      <c r="I510" s="27"/>
      <c r="J510" s="34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spans="1:26" ht="13.5" customHeight="1" x14ac:dyDescent="0.2">
      <c r="A511" s="27"/>
      <c r="B511" s="27"/>
      <c r="C511" s="27"/>
      <c r="D511" s="27"/>
      <c r="E511" s="27"/>
      <c r="F511" s="27"/>
      <c r="G511" s="27"/>
      <c r="H511" s="27"/>
      <c r="I511" s="27"/>
      <c r="J511" s="34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spans="1:26" ht="13.5" customHeight="1" x14ac:dyDescent="0.2">
      <c r="A512" s="27"/>
      <c r="B512" s="27"/>
      <c r="C512" s="27"/>
      <c r="D512" s="27"/>
      <c r="E512" s="27"/>
      <c r="F512" s="27"/>
      <c r="G512" s="27"/>
      <c r="H512" s="27"/>
      <c r="I512" s="27"/>
      <c r="J512" s="34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spans="1:26" ht="13.5" customHeight="1" x14ac:dyDescent="0.2">
      <c r="A513" s="27"/>
      <c r="B513" s="27"/>
      <c r="C513" s="27"/>
      <c r="D513" s="27"/>
      <c r="E513" s="27"/>
      <c r="F513" s="27"/>
      <c r="G513" s="27"/>
      <c r="H513" s="27"/>
      <c r="I513" s="27"/>
      <c r="J513" s="34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spans="1:26" ht="13.5" customHeight="1" x14ac:dyDescent="0.2">
      <c r="A514" s="27"/>
      <c r="B514" s="27"/>
      <c r="C514" s="27"/>
      <c r="D514" s="27"/>
      <c r="E514" s="27"/>
      <c r="F514" s="27"/>
      <c r="G514" s="27"/>
      <c r="H514" s="27"/>
      <c r="I514" s="27"/>
      <c r="J514" s="34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spans="1:26" ht="13.5" customHeight="1" x14ac:dyDescent="0.2">
      <c r="A515" s="27"/>
      <c r="B515" s="27"/>
      <c r="C515" s="27"/>
      <c r="D515" s="27"/>
      <c r="E515" s="27"/>
      <c r="F515" s="27"/>
      <c r="G515" s="27"/>
      <c r="H515" s="27"/>
      <c r="I515" s="27"/>
      <c r="J515" s="34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spans="1:26" ht="13.5" customHeight="1" x14ac:dyDescent="0.2">
      <c r="A516" s="27"/>
      <c r="B516" s="27"/>
      <c r="C516" s="27"/>
      <c r="D516" s="27"/>
      <c r="E516" s="27"/>
      <c r="F516" s="27"/>
      <c r="G516" s="27"/>
      <c r="H516" s="27"/>
      <c r="I516" s="27"/>
      <c r="J516" s="34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spans="1:26" ht="13.5" customHeight="1" x14ac:dyDescent="0.2">
      <c r="A517" s="27"/>
      <c r="B517" s="27"/>
      <c r="C517" s="27"/>
      <c r="D517" s="27"/>
      <c r="E517" s="27"/>
      <c r="F517" s="27"/>
      <c r="G517" s="27"/>
      <c r="H517" s="27"/>
      <c r="I517" s="27"/>
      <c r="J517" s="34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spans="1:26" ht="13.5" customHeight="1" x14ac:dyDescent="0.2">
      <c r="A518" s="27"/>
      <c r="B518" s="27"/>
      <c r="C518" s="27"/>
      <c r="D518" s="27"/>
      <c r="E518" s="27"/>
      <c r="F518" s="27"/>
      <c r="G518" s="27"/>
      <c r="H518" s="27"/>
      <c r="I518" s="27"/>
      <c r="J518" s="34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spans="1:26" ht="13.5" customHeight="1" x14ac:dyDescent="0.2">
      <c r="A519" s="27"/>
      <c r="B519" s="27"/>
      <c r="C519" s="27"/>
      <c r="D519" s="27"/>
      <c r="E519" s="27"/>
      <c r="F519" s="27"/>
      <c r="G519" s="27"/>
      <c r="H519" s="27"/>
      <c r="I519" s="27"/>
      <c r="J519" s="34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spans="1:26" ht="13.5" customHeight="1" x14ac:dyDescent="0.2">
      <c r="A520" s="27"/>
      <c r="B520" s="27"/>
      <c r="C520" s="27"/>
      <c r="D520" s="27"/>
      <c r="E520" s="27"/>
      <c r="F520" s="27"/>
      <c r="G520" s="27"/>
      <c r="H520" s="27"/>
      <c r="I520" s="27"/>
      <c r="J520" s="34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spans="1:26" ht="13.5" customHeight="1" x14ac:dyDescent="0.2">
      <c r="A521" s="27"/>
      <c r="B521" s="27"/>
      <c r="C521" s="27"/>
      <c r="D521" s="27"/>
      <c r="E521" s="27"/>
      <c r="F521" s="27"/>
      <c r="G521" s="27"/>
      <c r="H521" s="27"/>
      <c r="I521" s="27"/>
      <c r="J521" s="34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spans="1:26" ht="13.5" customHeight="1" x14ac:dyDescent="0.2">
      <c r="A522" s="27"/>
      <c r="B522" s="27"/>
      <c r="C522" s="27"/>
      <c r="D522" s="27"/>
      <c r="E522" s="27"/>
      <c r="F522" s="27"/>
      <c r="G522" s="27"/>
      <c r="H522" s="27"/>
      <c r="I522" s="27"/>
      <c r="J522" s="34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spans="1:26" ht="13.5" customHeight="1" x14ac:dyDescent="0.2">
      <c r="A523" s="27"/>
      <c r="B523" s="27"/>
      <c r="C523" s="27"/>
      <c r="D523" s="27"/>
      <c r="E523" s="27"/>
      <c r="F523" s="27"/>
      <c r="G523" s="27"/>
      <c r="H523" s="27"/>
      <c r="I523" s="27"/>
      <c r="J523" s="34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spans="1:26" ht="13.5" customHeight="1" x14ac:dyDescent="0.2">
      <c r="A524" s="27"/>
      <c r="B524" s="27"/>
      <c r="C524" s="27"/>
      <c r="D524" s="27"/>
      <c r="E524" s="27"/>
      <c r="F524" s="27"/>
      <c r="G524" s="27"/>
      <c r="H524" s="27"/>
      <c r="I524" s="27"/>
      <c r="J524" s="34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spans="1:26" ht="13.5" customHeight="1" x14ac:dyDescent="0.2">
      <c r="A525" s="27"/>
      <c r="B525" s="27"/>
      <c r="C525" s="27"/>
      <c r="D525" s="27"/>
      <c r="E525" s="27"/>
      <c r="F525" s="27"/>
      <c r="G525" s="27"/>
      <c r="H525" s="27"/>
      <c r="I525" s="27"/>
      <c r="J525" s="34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spans="1:26" ht="13.5" customHeight="1" x14ac:dyDescent="0.2">
      <c r="A526" s="27"/>
      <c r="B526" s="27"/>
      <c r="C526" s="27"/>
      <c r="D526" s="27"/>
      <c r="E526" s="27"/>
      <c r="F526" s="27"/>
      <c r="G526" s="27"/>
      <c r="H526" s="27"/>
      <c r="I526" s="27"/>
      <c r="J526" s="34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spans="1:26" ht="13.5" customHeight="1" x14ac:dyDescent="0.2">
      <c r="A527" s="27"/>
      <c r="B527" s="27"/>
      <c r="C527" s="27"/>
      <c r="D527" s="27"/>
      <c r="E527" s="27"/>
      <c r="F527" s="27"/>
      <c r="G527" s="27"/>
      <c r="H527" s="27"/>
      <c r="I527" s="27"/>
      <c r="J527" s="34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spans="1:26" ht="13.5" customHeight="1" x14ac:dyDescent="0.2">
      <c r="A528" s="27"/>
      <c r="B528" s="27"/>
      <c r="C528" s="27"/>
      <c r="D528" s="27"/>
      <c r="E528" s="27"/>
      <c r="F528" s="27"/>
      <c r="G528" s="27"/>
      <c r="H528" s="27"/>
      <c r="I528" s="27"/>
      <c r="J528" s="34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spans="1:26" ht="13.5" customHeight="1" x14ac:dyDescent="0.2">
      <c r="A529" s="27"/>
      <c r="B529" s="27"/>
      <c r="C529" s="27"/>
      <c r="D529" s="27"/>
      <c r="E529" s="27"/>
      <c r="F529" s="27"/>
      <c r="G529" s="27"/>
      <c r="H529" s="27"/>
      <c r="I529" s="27"/>
      <c r="J529" s="34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spans="1:26" ht="13.5" customHeight="1" x14ac:dyDescent="0.2">
      <c r="A530" s="27"/>
      <c r="B530" s="27"/>
      <c r="C530" s="27"/>
      <c r="D530" s="27"/>
      <c r="E530" s="27"/>
      <c r="F530" s="27"/>
      <c r="G530" s="27"/>
      <c r="H530" s="27"/>
      <c r="I530" s="27"/>
      <c r="J530" s="34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spans="1:26" ht="13.5" customHeight="1" x14ac:dyDescent="0.2">
      <c r="A531" s="27"/>
      <c r="B531" s="27"/>
      <c r="C531" s="27"/>
      <c r="D531" s="27"/>
      <c r="E531" s="27"/>
      <c r="F531" s="27"/>
      <c r="G531" s="27"/>
      <c r="H531" s="27"/>
      <c r="I531" s="27"/>
      <c r="J531" s="34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spans="1:26" ht="13.5" customHeight="1" x14ac:dyDescent="0.2">
      <c r="A532" s="27"/>
      <c r="B532" s="27"/>
      <c r="C532" s="27"/>
      <c r="D532" s="27"/>
      <c r="E532" s="27"/>
      <c r="F532" s="27"/>
      <c r="G532" s="27"/>
      <c r="H532" s="27"/>
      <c r="I532" s="27"/>
      <c r="J532" s="34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spans="1:26" ht="13.5" customHeight="1" x14ac:dyDescent="0.2">
      <c r="A533" s="27"/>
      <c r="B533" s="27"/>
      <c r="C533" s="27"/>
      <c r="D533" s="27"/>
      <c r="E533" s="27"/>
      <c r="F533" s="27"/>
      <c r="G533" s="27"/>
      <c r="H533" s="27"/>
      <c r="I533" s="27"/>
      <c r="J533" s="34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spans="1:26" ht="13.5" customHeight="1" x14ac:dyDescent="0.2">
      <c r="A534" s="27"/>
      <c r="B534" s="27"/>
      <c r="C534" s="27"/>
      <c r="D534" s="27"/>
      <c r="E534" s="27"/>
      <c r="F534" s="27"/>
      <c r="G534" s="27"/>
      <c r="H534" s="27"/>
      <c r="I534" s="27"/>
      <c r="J534" s="34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spans="1:26" ht="13.5" customHeight="1" x14ac:dyDescent="0.2">
      <c r="A535" s="27"/>
      <c r="B535" s="27"/>
      <c r="C535" s="27"/>
      <c r="D535" s="27"/>
      <c r="E535" s="27"/>
      <c r="F535" s="27"/>
      <c r="G535" s="27"/>
      <c r="H535" s="27"/>
      <c r="I535" s="27"/>
      <c r="J535" s="34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spans="1:26" ht="13.5" customHeight="1" x14ac:dyDescent="0.2">
      <c r="A536" s="27"/>
      <c r="B536" s="27"/>
      <c r="C536" s="27"/>
      <c r="D536" s="27"/>
      <c r="E536" s="27"/>
      <c r="F536" s="27"/>
      <c r="G536" s="27"/>
      <c r="H536" s="27"/>
      <c r="I536" s="27"/>
      <c r="J536" s="34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spans="1:26" ht="13.5" customHeight="1" x14ac:dyDescent="0.2">
      <c r="A537" s="27"/>
      <c r="B537" s="27"/>
      <c r="C537" s="27"/>
      <c r="D537" s="27"/>
      <c r="E537" s="27"/>
      <c r="F537" s="27"/>
      <c r="G537" s="27"/>
      <c r="H537" s="27"/>
      <c r="I537" s="27"/>
      <c r="J537" s="34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spans="1:26" ht="13.5" customHeight="1" x14ac:dyDescent="0.2">
      <c r="A538" s="27"/>
      <c r="B538" s="27"/>
      <c r="C538" s="27"/>
      <c r="D538" s="27"/>
      <c r="E538" s="27"/>
      <c r="F538" s="27"/>
      <c r="G538" s="27"/>
      <c r="H538" s="27"/>
      <c r="I538" s="27"/>
      <c r="J538" s="34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spans="1:26" ht="13.5" customHeight="1" x14ac:dyDescent="0.2">
      <c r="A539" s="27"/>
      <c r="B539" s="27"/>
      <c r="C539" s="27"/>
      <c r="D539" s="27"/>
      <c r="E539" s="27"/>
      <c r="F539" s="27"/>
      <c r="G539" s="27"/>
      <c r="H539" s="27"/>
      <c r="I539" s="27"/>
      <c r="J539" s="34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spans="1:26" ht="13.5" customHeight="1" x14ac:dyDescent="0.2">
      <c r="A540" s="27"/>
      <c r="B540" s="27"/>
      <c r="C540" s="27"/>
      <c r="D540" s="27"/>
      <c r="E540" s="27"/>
      <c r="F540" s="27"/>
      <c r="G540" s="27"/>
      <c r="H540" s="27"/>
      <c r="I540" s="27"/>
      <c r="J540" s="34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spans="1:26" ht="13.5" customHeight="1" x14ac:dyDescent="0.2">
      <c r="A541" s="27"/>
      <c r="B541" s="27"/>
      <c r="C541" s="27"/>
      <c r="D541" s="27"/>
      <c r="E541" s="27"/>
      <c r="F541" s="27"/>
      <c r="G541" s="27"/>
      <c r="H541" s="27"/>
      <c r="I541" s="27"/>
      <c r="J541" s="34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spans="1:26" ht="13.5" customHeight="1" x14ac:dyDescent="0.2">
      <c r="A542" s="27"/>
      <c r="B542" s="27"/>
      <c r="C542" s="27"/>
      <c r="D542" s="27"/>
      <c r="E542" s="27"/>
      <c r="F542" s="27"/>
      <c r="G542" s="27"/>
      <c r="H542" s="27"/>
      <c r="I542" s="27"/>
      <c r="J542" s="34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spans="1:26" ht="13.5" customHeight="1" x14ac:dyDescent="0.2">
      <c r="A543" s="27"/>
      <c r="B543" s="27"/>
      <c r="C543" s="27"/>
      <c r="D543" s="27"/>
      <c r="E543" s="27"/>
      <c r="F543" s="27"/>
      <c r="G543" s="27"/>
      <c r="H543" s="27"/>
      <c r="I543" s="27"/>
      <c r="J543" s="34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spans="1:26" ht="13.5" customHeight="1" x14ac:dyDescent="0.2">
      <c r="A544" s="27"/>
      <c r="B544" s="27"/>
      <c r="C544" s="27"/>
      <c r="D544" s="27"/>
      <c r="E544" s="27"/>
      <c r="F544" s="27"/>
      <c r="G544" s="27"/>
      <c r="H544" s="27"/>
      <c r="I544" s="27"/>
      <c r="J544" s="34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spans="1:26" ht="13.5" customHeight="1" x14ac:dyDescent="0.2">
      <c r="A545" s="27"/>
      <c r="B545" s="27"/>
      <c r="C545" s="27"/>
      <c r="D545" s="27"/>
      <c r="E545" s="27"/>
      <c r="F545" s="27"/>
      <c r="G545" s="27"/>
      <c r="H545" s="27"/>
      <c r="I545" s="27"/>
      <c r="J545" s="34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spans="1:26" ht="13.5" customHeight="1" x14ac:dyDescent="0.2">
      <c r="A546" s="27"/>
      <c r="B546" s="27"/>
      <c r="C546" s="27"/>
      <c r="D546" s="27"/>
      <c r="E546" s="27"/>
      <c r="F546" s="27"/>
      <c r="G546" s="27"/>
      <c r="H546" s="27"/>
      <c r="I546" s="27"/>
      <c r="J546" s="34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spans="1:26" ht="13.5" customHeight="1" x14ac:dyDescent="0.2">
      <c r="A547" s="27"/>
      <c r="B547" s="27"/>
      <c r="C547" s="27"/>
      <c r="D547" s="27"/>
      <c r="E547" s="27"/>
      <c r="F547" s="27"/>
      <c r="G547" s="27"/>
      <c r="H547" s="27"/>
      <c r="I547" s="27"/>
      <c r="J547" s="34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spans="1:26" ht="13.5" customHeight="1" x14ac:dyDescent="0.2">
      <c r="A548" s="27"/>
      <c r="B548" s="27"/>
      <c r="C548" s="27"/>
      <c r="D548" s="27"/>
      <c r="E548" s="27"/>
      <c r="F548" s="27"/>
      <c r="G548" s="27"/>
      <c r="H548" s="27"/>
      <c r="I548" s="27"/>
      <c r="J548" s="34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spans="1:26" ht="13.5" customHeight="1" x14ac:dyDescent="0.2">
      <c r="A549" s="27"/>
      <c r="B549" s="27"/>
      <c r="C549" s="27"/>
      <c r="D549" s="27"/>
      <c r="E549" s="27"/>
      <c r="F549" s="27"/>
      <c r="G549" s="27"/>
      <c r="H549" s="27"/>
      <c r="I549" s="27"/>
      <c r="J549" s="34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spans="1:26" ht="13.5" customHeight="1" x14ac:dyDescent="0.2">
      <c r="A550" s="27"/>
      <c r="B550" s="27"/>
      <c r="C550" s="27"/>
      <c r="D550" s="27"/>
      <c r="E550" s="27"/>
      <c r="F550" s="27"/>
      <c r="G550" s="27"/>
      <c r="H550" s="27"/>
      <c r="I550" s="27"/>
      <c r="J550" s="34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spans="1:26" ht="13.5" customHeight="1" x14ac:dyDescent="0.2">
      <c r="A551" s="27"/>
      <c r="B551" s="27"/>
      <c r="C551" s="27"/>
      <c r="D551" s="27"/>
      <c r="E551" s="27"/>
      <c r="F551" s="27"/>
      <c r="G551" s="27"/>
      <c r="H551" s="27"/>
      <c r="I551" s="27"/>
      <c r="J551" s="34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spans="1:26" ht="13.5" customHeight="1" x14ac:dyDescent="0.2">
      <c r="A552" s="27"/>
      <c r="B552" s="27"/>
      <c r="C552" s="27"/>
      <c r="D552" s="27"/>
      <c r="E552" s="27"/>
      <c r="F552" s="27"/>
      <c r="G552" s="27"/>
      <c r="H552" s="27"/>
      <c r="I552" s="27"/>
      <c r="J552" s="34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spans="1:26" ht="13.5" customHeight="1" x14ac:dyDescent="0.2">
      <c r="A553" s="27"/>
      <c r="B553" s="27"/>
      <c r="C553" s="27"/>
      <c r="D553" s="27"/>
      <c r="E553" s="27"/>
      <c r="F553" s="27"/>
      <c r="G553" s="27"/>
      <c r="H553" s="27"/>
      <c r="I553" s="27"/>
      <c r="J553" s="34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spans="1:26" ht="13.5" customHeight="1" x14ac:dyDescent="0.2">
      <c r="A554" s="27"/>
      <c r="B554" s="27"/>
      <c r="C554" s="27"/>
      <c r="D554" s="27"/>
      <c r="E554" s="27"/>
      <c r="F554" s="27"/>
      <c r="G554" s="27"/>
      <c r="H554" s="27"/>
      <c r="I554" s="27"/>
      <c r="J554" s="34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spans="1:26" ht="13.5" customHeight="1" x14ac:dyDescent="0.2">
      <c r="A555" s="27"/>
      <c r="B555" s="27"/>
      <c r="C555" s="27"/>
      <c r="D555" s="27"/>
      <c r="E555" s="27"/>
      <c r="F555" s="27"/>
      <c r="G555" s="27"/>
      <c r="H555" s="27"/>
      <c r="I555" s="27"/>
      <c r="J555" s="34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spans="1:26" ht="13.5" customHeight="1" x14ac:dyDescent="0.2">
      <c r="A556" s="27"/>
      <c r="B556" s="27"/>
      <c r="C556" s="27"/>
      <c r="D556" s="27"/>
      <c r="E556" s="27"/>
      <c r="F556" s="27"/>
      <c r="G556" s="27"/>
      <c r="H556" s="27"/>
      <c r="I556" s="27"/>
      <c r="J556" s="34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spans="1:26" ht="13.5" customHeight="1" x14ac:dyDescent="0.2">
      <c r="A557" s="27"/>
      <c r="B557" s="27"/>
      <c r="C557" s="27"/>
      <c r="D557" s="27"/>
      <c r="E557" s="27"/>
      <c r="F557" s="27"/>
      <c r="G557" s="27"/>
      <c r="H557" s="27"/>
      <c r="I557" s="27"/>
      <c r="J557" s="34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spans="1:26" ht="13.5" customHeight="1" x14ac:dyDescent="0.2">
      <c r="A558" s="27"/>
      <c r="B558" s="27"/>
      <c r="C558" s="27"/>
      <c r="D558" s="27"/>
      <c r="E558" s="27"/>
      <c r="F558" s="27"/>
      <c r="G558" s="27"/>
      <c r="H558" s="27"/>
      <c r="I558" s="27"/>
      <c r="J558" s="34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spans="1:26" ht="13.5" customHeight="1" x14ac:dyDescent="0.2">
      <c r="A559" s="27"/>
      <c r="B559" s="27"/>
      <c r="C559" s="27"/>
      <c r="D559" s="27"/>
      <c r="E559" s="27"/>
      <c r="F559" s="27"/>
      <c r="G559" s="27"/>
      <c r="H559" s="27"/>
      <c r="I559" s="27"/>
      <c r="J559" s="34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spans="1:26" ht="13.5" customHeight="1" x14ac:dyDescent="0.2">
      <c r="A560" s="27"/>
      <c r="B560" s="27"/>
      <c r="C560" s="27"/>
      <c r="D560" s="27"/>
      <c r="E560" s="27"/>
      <c r="F560" s="27"/>
      <c r="G560" s="27"/>
      <c r="H560" s="27"/>
      <c r="I560" s="27"/>
      <c r="J560" s="34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spans="1:26" ht="13.5" customHeight="1" x14ac:dyDescent="0.2">
      <c r="A561" s="27"/>
      <c r="B561" s="27"/>
      <c r="C561" s="27"/>
      <c r="D561" s="27"/>
      <c r="E561" s="27"/>
      <c r="F561" s="27"/>
      <c r="G561" s="27"/>
      <c r="H561" s="27"/>
      <c r="I561" s="27"/>
      <c r="J561" s="34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spans="1:26" ht="13.5" customHeight="1" x14ac:dyDescent="0.2">
      <c r="A562" s="27"/>
      <c r="B562" s="27"/>
      <c r="C562" s="27"/>
      <c r="D562" s="27"/>
      <c r="E562" s="27"/>
      <c r="F562" s="27"/>
      <c r="G562" s="27"/>
      <c r="H562" s="27"/>
      <c r="I562" s="27"/>
      <c r="J562" s="34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spans="1:26" ht="13.5" customHeight="1" x14ac:dyDescent="0.2">
      <c r="A563" s="27"/>
      <c r="B563" s="27"/>
      <c r="C563" s="27"/>
      <c r="D563" s="27"/>
      <c r="E563" s="27"/>
      <c r="F563" s="27"/>
      <c r="G563" s="27"/>
      <c r="H563" s="27"/>
      <c r="I563" s="27"/>
      <c r="J563" s="34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spans="1:26" ht="13.5" customHeight="1" x14ac:dyDescent="0.2">
      <c r="A564" s="27"/>
      <c r="B564" s="27"/>
      <c r="C564" s="27"/>
      <c r="D564" s="27"/>
      <c r="E564" s="27"/>
      <c r="F564" s="27"/>
      <c r="G564" s="27"/>
      <c r="H564" s="27"/>
      <c r="I564" s="27"/>
      <c r="J564" s="34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spans="1:26" ht="13.5" customHeight="1" x14ac:dyDescent="0.2">
      <c r="A565" s="27"/>
      <c r="B565" s="27"/>
      <c r="C565" s="27"/>
      <c r="D565" s="27"/>
      <c r="E565" s="27"/>
      <c r="F565" s="27"/>
      <c r="G565" s="27"/>
      <c r="H565" s="27"/>
      <c r="I565" s="27"/>
      <c r="J565" s="34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spans="1:26" ht="13.5" customHeight="1" x14ac:dyDescent="0.2">
      <c r="A566" s="27"/>
      <c r="B566" s="27"/>
      <c r="C566" s="27"/>
      <c r="D566" s="27"/>
      <c r="E566" s="27"/>
      <c r="F566" s="27"/>
      <c r="G566" s="27"/>
      <c r="H566" s="27"/>
      <c r="I566" s="27"/>
      <c r="J566" s="34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spans="1:26" ht="13.5" customHeight="1" x14ac:dyDescent="0.2">
      <c r="A567" s="27"/>
      <c r="B567" s="27"/>
      <c r="C567" s="27"/>
      <c r="D567" s="27"/>
      <c r="E567" s="27"/>
      <c r="F567" s="27"/>
      <c r="G567" s="27"/>
      <c r="H567" s="27"/>
      <c r="I567" s="27"/>
      <c r="J567" s="34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spans="1:26" ht="13.5" customHeight="1" x14ac:dyDescent="0.2">
      <c r="A568" s="27"/>
      <c r="B568" s="27"/>
      <c r="C568" s="27"/>
      <c r="D568" s="27"/>
      <c r="E568" s="27"/>
      <c r="F568" s="27"/>
      <c r="G568" s="27"/>
      <c r="H568" s="27"/>
      <c r="I568" s="27"/>
      <c r="J568" s="34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spans="1:26" ht="13.5" customHeight="1" x14ac:dyDescent="0.2">
      <c r="A569" s="27"/>
      <c r="B569" s="27"/>
      <c r="C569" s="27"/>
      <c r="D569" s="27"/>
      <c r="E569" s="27"/>
      <c r="F569" s="27"/>
      <c r="G569" s="27"/>
      <c r="H569" s="27"/>
      <c r="I569" s="27"/>
      <c r="J569" s="34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spans="1:26" ht="13.5" customHeight="1" x14ac:dyDescent="0.2">
      <c r="A570" s="27"/>
      <c r="B570" s="27"/>
      <c r="C570" s="27"/>
      <c r="D570" s="27"/>
      <c r="E570" s="27"/>
      <c r="F570" s="27"/>
      <c r="G570" s="27"/>
      <c r="H570" s="27"/>
      <c r="I570" s="27"/>
      <c r="J570" s="34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spans="1:26" ht="13.5" customHeight="1" x14ac:dyDescent="0.2">
      <c r="A571" s="27"/>
      <c r="B571" s="27"/>
      <c r="C571" s="27"/>
      <c r="D571" s="27"/>
      <c r="E571" s="27"/>
      <c r="F571" s="27"/>
      <c r="G571" s="27"/>
      <c r="H571" s="27"/>
      <c r="I571" s="27"/>
      <c r="J571" s="34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spans="1:26" ht="13.5" customHeight="1" x14ac:dyDescent="0.2">
      <c r="A572" s="27"/>
      <c r="B572" s="27"/>
      <c r="C572" s="27"/>
      <c r="D572" s="27"/>
      <c r="E572" s="27"/>
      <c r="F572" s="27"/>
      <c r="G572" s="27"/>
      <c r="H572" s="27"/>
      <c r="I572" s="27"/>
      <c r="J572" s="34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spans="1:26" ht="13.5" customHeight="1" x14ac:dyDescent="0.2">
      <c r="A573" s="27"/>
      <c r="B573" s="27"/>
      <c r="C573" s="27"/>
      <c r="D573" s="27"/>
      <c r="E573" s="27"/>
      <c r="F573" s="27"/>
      <c r="G573" s="27"/>
      <c r="H573" s="27"/>
      <c r="I573" s="27"/>
      <c r="J573" s="34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spans="1:26" ht="13.5" customHeight="1" x14ac:dyDescent="0.2">
      <c r="A574" s="27"/>
      <c r="B574" s="27"/>
      <c r="C574" s="27"/>
      <c r="D574" s="27"/>
      <c r="E574" s="27"/>
      <c r="F574" s="27"/>
      <c r="G574" s="27"/>
      <c r="H574" s="27"/>
      <c r="I574" s="27"/>
      <c r="J574" s="34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spans="1:26" ht="13.5" customHeight="1" x14ac:dyDescent="0.2">
      <c r="A575" s="27"/>
      <c r="B575" s="27"/>
      <c r="C575" s="27"/>
      <c r="D575" s="27"/>
      <c r="E575" s="27"/>
      <c r="F575" s="27"/>
      <c r="G575" s="27"/>
      <c r="H575" s="27"/>
      <c r="I575" s="27"/>
      <c r="J575" s="34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spans="1:26" ht="13.5" customHeight="1" x14ac:dyDescent="0.2">
      <c r="A576" s="27"/>
      <c r="B576" s="27"/>
      <c r="C576" s="27"/>
      <c r="D576" s="27"/>
      <c r="E576" s="27"/>
      <c r="F576" s="27"/>
      <c r="G576" s="27"/>
      <c r="H576" s="27"/>
      <c r="I576" s="27"/>
      <c r="J576" s="34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spans="1:26" ht="13.5" customHeight="1" x14ac:dyDescent="0.2">
      <c r="A577" s="27"/>
      <c r="B577" s="27"/>
      <c r="C577" s="27"/>
      <c r="D577" s="27"/>
      <c r="E577" s="27"/>
      <c r="F577" s="27"/>
      <c r="G577" s="27"/>
      <c r="H577" s="27"/>
      <c r="I577" s="27"/>
      <c r="J577" s="34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spans="1:26" ht="13.5" customHeight="1" x14ac:dyDescent="0.2">
      <c r="A578" s="27"/>
      <c r="B578" s="27"/>
      <c r="C578" s="27"/>
      <c r="D578" s="27"/>
      <c r="E578" s="27"/>
      <c r="F578" s="27"/>
      <c r="G578" s="27"/>
      <c r="H578" s="27"/>
      <c r="I578" s="27"/>
      <c r="J578" s="34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spans="1:26" ht="13.5" customHeight="1" x14ac:dyDescent="0.2">
      <c r="A579" s="27"/>
      <c r="B579" s="27"/>
      <c r="C579" s="27"/>
      <c r="D579" s="27"/>
      <c r="E579" s="27"/>
      <c r="F579" s="27"/>
      <c r="G579" s="27"/>
      <c r="H579" s="27"/>
      <c r="I579" s="27"/>
      <c r="J579" s="34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spans="1:26" ht="13.5" customHeight="1" x14ac:dyDescent="0.2">
      <c r="A580" s="27"/>
      <c r="B580" s="27"/>
      <c r="C580" s="27"/>
      <c r="D580" s="27"/>
      <c r="E580" s="27"/>
      <c r="F580" s="27"/>
      <c r="G580" s="27"/>
      <c r="H580" s="27"/>
      <c r="I580" s="27"/>
      <c r="J580" s="34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spans="1:26" ht="13.5" customHeight="1" x14ac:dyDescent="0.2">
      <c r="A581" s="27"/>
      <c r="B581" s="27"/>
      <c r="C581" s="27"/>
      <c r="D581" s="27"/>
      <c r="E581" s="27"/>
      <c r="F581" s="27"/>
      <c r="G581" s="27"/>
      <c r="H581" s="27"/>
      <c r="I581" s="27"/>
      <c r="J581" s="34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spans="1:26" ht="13.5" customHeight="1" x14ac:dyDescent="0.2">
      <c r="A582" s="27"/>
      <c r="B582" s="27"/>
      <c r="C582" s="27"/>
      <c r="D582" s="27"/>
      <c r="E582" s="27"/>
      <c r="F582" s="27"/>
      <c r="G582" s="27"/>
      <c r="H582" s="27"/>
      <c r="I582" s="27"/>
      <c r="J582" s="34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spans="1:26" ht="13.5" customHeight="1" x14ac:dyDescent="0.2">
      <c r="A583" s="27"/>
      <c r="B583" s="27"/>
      <c r="C583" s="27"/>
      <c r="D583" s="27"/>
      <c r="E583" s="27"/>
      <c r="F583" s="27"/>
      <c r="G583" s="27"/>
      <c r="H583" s="27"/>
      <c r="I583" s="27"/>
      <c r="J583" s="34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spans="1:26" ht="13.5" customHeight="1" x14ac:dyDescent="0.2">
      <c r="A584" s="27"/>
      <c r="B584" s="27"/>
      <c r="C584" s="27"/>
      <c r="D584" s="27"/>
      <c r="E584" s="27"/>
      <c r="F584" s="27"/>
      <c r="G584" s="27"/>
      <c r="H584" s="27"/>
      <c r="I584" s="27"/>
      <c r="J584" s="34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spans="1:26" ht="13.5" customHeight="1" x14ac:dyDescent="0.2">
      <c r="A585" s="27"/>
      <c r="B585" s="27"/>
      <c r="C585" s="27"/>
      <c r="D585" s="27"/>
      <c r="E585" s="27"/>
      <c r="F585" s="27"/>
      <c r="G585" s="27"/>
      <c r="H585" s="27"/>
      <c r="I585" s="27"/>
      <c r="J585" s="34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spans="1:26" ht="13.5" customHeight="1" x14ac:dyDescent="0.2">
      <c r="A586" s="27"/>
      <c r="B586" s="27"/>
      <c r="C586" s="27"/>
      <c r="D586" s="27"/>
      <c r="E586" s="27"/>
      <c r="F586" s="27"/>
      <c r="G586" s="27"/>
      <c r="H586" s="27"/>
      <c r="I586" s="27"/>
      <c r="J586" s="34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spans="1:26" ht="13.5" customHeight="1" x14ac:dyDescent="0.2">
      <c r="A587" s="27"/>
      <c r="B587" s="27"/>
      <c r="C587" s="27"/>
      <c r="D587" s="27"/>
      <c r="E587" s="27"/>
      <c r="F587" s="27"/>
      <c r="G587" s="27"/>
      <c r="H587" s="27"/>
      <c r="I587" s="27"/>
      <c r="J587" s="34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spans="1:26" ht="13.5" customHeight="1" x14ac:dyDescent="0.2">
      <c r="A588" s="27"/>
      <c r="B588" s="27"/>
      <c r="C588" s="27"/>
      <c r="D588" s="27"/>
      <c r="E588" s="27"/>
      <c r="F588" s="27"/>
      <c r="G588" s="27"/>
      <c r="H588" s="27"/>
      <c r="I588" s="27"/>
      <c r="J588" s="34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spans="1:26" ht="13.5" customHeight="1" x14ac:dyDescent="0.2">
      <c r="A589" s="27"/>
      <c r="B589" s="27"/>
      <c r="C589" s="27"/>
      <c r="D589" s="27"/>
      <c r="E589" s="27"/>
      <c r="F589" s="27"/>
      <c r="G589" s="27"/>
      <c r="H589" s="27"/>
      <c r="I589" s="27"/>
      <c r="J589" s="34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spans="1:26" ht="13.5" customHeight="1" x14ac:dyDescent="0.2">
      <c r="A590" s="27"/>
      <c r="B590" s="27"/>
      <c r="C590" s="27"/>
      <c r="D590" s="27"/>
      <c r="E590" s="27"/>
      <c r="F590" s="27"/>
      <c r="G590" s="27"/>
      <c r="H590" s="27"/>
      <c r="I590" s="27"/>
      <c r="J590" s="34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spans="1:26" ht="13.5" customHeight="1" x14ac:dyDescent="0.2">
      <c r="A591" s="27"/>
      <c r="B591" s="27"/>
      <c r="C591" s="27"/>
      <c r="D591" s="27"/>
      <c r="E591" s="27"/>
      <c r="F591" s="27"/>
      <c r="G591" s="27"/>
      <c r="H591" s="27"/>
      <c r="I591" s="27"/>
      <c r="J591" s="34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spans="1:26" ht="13.5" customHeight="1" x14ac:dyDescent="0.2">
      <c r="A592" s="27"/>
      <c r="B592" s="27"/>
      <c r="C592" s="27"/>
      <c r="D592" s="27"/>
      <c r="E592" s="27"/>
      <c r="F592" s="27"/>
      <c r="G592" s="27"/>
      <c r="H592" s="27"/>
      <c r="I592" s="27"/>
      <c r="J592" s="34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spans="1:26" ht="13.5" customHeight="1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34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spans="1:26" ht="13.5" customHeight="1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34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spans="1:26" ht="13.5" customHeight="1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34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spans="1:26" ht="13.5" customHeight="1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34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spans="1:26" ht="13.5" customHeight="1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34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spans="1:26" ht="13.5" customHeight="1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34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spans="1:26" ht="13.5" customHeight="1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34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spans="1:26" ht="13.5" customHeight="1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34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spans="1:26" ht="13.5" customHeight="1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34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spans="1:26" ht="13.5" customHeight="1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34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spans="1:26" ht="13.5" customHeight="1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34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spans="1:26" ht="13.5" customHeight="1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34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spans="1:26" ht="13.5" customHeight="1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34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spans="1:26" ht="13.5" customHeight="1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34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spans="1:26" ht="13.5" customHeight="1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34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spans="1:26" ht="13.5" customHeight="1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34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spans="1:26" ht="13.5" customHeight="1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34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spans="1:26" ht="13.5" customHeight="1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34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spans="1:26" ht="13.5" customHeight="1" x14ac:dyDescent="0.2">
      <c r="A611" s="27"/>
      <c r="B611" s="27"/>
      <c r="C611" s="27"/>
      <c r="D611" s="27"/>
      <c r="E611" s="27"/>
      <c r="F611" s="27"/>
      <c r="G611" s="27"/>
      <c r="H611" s="27"/>
      <c r="I611" s="27"/>
      <c r="J611" s="34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spans="1:26" ht="13.5" customHeight="1" x14ac:dyDescent="0.2">
      <c r="A612" s="27"/>
      <c r="B612" s="27"/>
      <c r="C612" s="27"/>
      <c r="D612" s="27"/>
      <c r="E612" s="27"/>
      <c r="F612" s="27"/>
      <c r="G612" s="27"/>
      <c r="H612" s="27"/>
      <c r="I612" s="27"/>
      <c r="J612" s="34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spans="1:26" ht="13.5" customHeight="1" x14ac:dyDescent="0.2">
      <c r="A613" s="27"/>
      <c r="B613" s="27"/>
      <c r="C613" s="27"/>
      <c r="D613" s="27"/>
      <c r="E613" s="27"/>
      <c r="F613" s="27"/>
      <c r="G613" s="27"/>
      <c r="H613" s="27"/>
      <c r="I613" s="27"/>
      <c r="J613" s="34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spans="1:26" ht="13.5" customHeight="1" x14ac:dyDescent="0.2">
      <c r="A614" s="27"/>
      <c r="B614" s="27"/>
      <c r="C614" s="27"/>
      <c r="D614" s="27"/>
      <c r="E614" s="27"/>
      <c r="F614" s="27"/>
      <c r="G614" s="27"/>
      <c r="H614" s="27"/>
      <c r="I614" s="27"/>
      <c r="J614" s="34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spans="1:26" ht="13.5" customHeight="1" x14ac:dyDescent="0.2">
      <c r="A615" s="27"/>
      <c r="B615" s="27"/>
      <c r="C615" s="27"/>
      <c r="D615" s="27"/>
      <c r="E615" s="27"/>
      <c r="F615" s="27"/>
      <c r="G615" s="27"/>
      <c r="H615" s="27"/>
      <c r="I615" s="27"/>
      <c r="J615" s="34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spans="1:26" ht="13.5" customHeight="1" x14ac:dyDescent="0.2">
      <c r="A616" s="27"/>
      <c r="B616" s="27"/>
      <c r="C616" s="27"/>
      <c r="D616" s="27"/>
      <c r="E616" s="27"/>
      <c r="F616" s="27"/>
      <c r="G616" s="27"/>
      <c r="H616" s="27"/>
      <c r="I616" s="27"/>
      <c r="J616" s="34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spans="1:26" ht="13.5" customHeight="1" x14ac:dyDescent="0.2">
      <c r="A617" s="27"/>
      <c r="B617" s="27"/>
      <c r="C617" s="27"/>
      <c r="D617" s="27"/>
      <c r="E617" s="27"/>
      <c r="F617" s="27"/>
      <c r="G617" s="27"/>
      <c r="H617" s="27"/>
      <c r="I617" s="27"/>
      <c r="J617" s="34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spans="1:26" ht="13.5" customHeight="1" x14ac:dyDescent="0.2">
      <c r="A618" s="27"/>
      <c r="B618" s="27"/>
      <c r="C618" s="27"/>
      <c r="D618" s="27"/>
      <c r="E618" s="27"/>
      <c r="F618" s="27"/>
      <c r="G618" s="27"/>
      <c r="H618" s="27"/>
      <c r="I618" s="27"/>
      <c r="J618" s="34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spans="1:26" ht="13.5" customHeight="1" x14ac:dyDescent="0.2">
      <c r="A619" s="27"/>
      <c r="B619" s="27"/>
      <c r="C619" s="27"/>
      <c r="D619" s="27"/>
      <c r="E619" s="27"/>
      <c r="F619" s="27"/>
      <c r="G619" s="27"/>
      <c r="H619" s="27"/>
      <c r="I619" s="27"/>
      <c r="J619" s="34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spans="1:26" ht="13.5" customHeight="1" x14ac:dyDescent="0.2">
      <c r="A620" s="27"/>
      <c r="B620" s="27"/>
      <c r="C620" s="27"/>
      <c r="D620" s="27"/>
      <c r="E620" s="27"/>
      <c r="F620" s="27"/>
      <c r="G620" s="27"/>
      <c r="H620" s="27"/>
      <c r="I620" s="27"/>
      <c r="J620" s="34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spans="1:26" ht="13.5" customHeight="1" x14ac:dyDescent="0.2">
      <c r="A621" s="27"/>
      <c r="B621" s="27"/>
      <c r="C621" s="27"/>
      <c r="D621" s="27"/>
      <c r="E621" s="27"/>
      <c r="F621" s="27"/>
      <c r="G621" s="27"/>
      <c r="H621" s="27"/>
      <c r="I621" s="27"/>
      <c r="J621" s="34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spans="1:26" ht="13.5" customHeight="1" x14ac:dyDescent="0.2">
      <c r="A622" s="27"/>
      <c r="B622" s="27"/>
      <c r="C622" s="27"/>
      <c r="D622" s="27"/>
      <c r="E622" s="27"/>
      <c r="F622" s="27"/>
      <c r="G622" s="27"/>
      <c r="H622" s="27"/>
      <c r="I622" s="27"/>
      <c r="J622" s="34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spans="1:26" ht="13.5" customHeight="1" x14ac:dyDescent="0.2">
      <c r="A623" s="27"/>
      <c r="B623" s="27"/>
      <c r="C623" s="27"/>
      <c r="D623" s="27"/>
      <c r="E623" s="27"/>
      <c r="F623" s="27"/>
      <c r="G623" s="27"/>
      <c r="H623" s="27"/>
      <c r="I623" s="27"/>
      <c r="J623" s="34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spans="1:26" ht="13.5" customHeight="1" x14ac:dyDescent="0.2">
      <c r="A624" s="27"/>
      <c r="B624" s="27"/>
      <c r="C624" s="27"/>
      <c r="D624" s="27"/>
      <c r="E624" s="27"/>
      <c r="F624" s="27"/>
      <c r="G624" s="27"/>
      <c r="H624" s="27"/>
      <c r="I624" s="27"/>
      <c r="J624" s="34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spans="1:26" ht="13.5" customHeight="1" x14ac:dyDescent="0.2">
      <c r="A625" s="27"/>
      <c r="B625" s="27"/>
      <c r="C625" s="27"/>
      <c r="D625" s="27"/>
      <c r="E625" s="27"/>
      <c r="F625" s="27"/>
      <c r="G625" s="27"/>
      <c r="H625" s="27"/>
      <c r="I625" s="27"/>
      <c r="J625" s="34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spans="1:26" ht="13.5" customHeight="1" x14ac:dyDescent="0.2">
      <c r="A626" s="27"/>
      <c r="B626" s="27"/>
      <c r="C626" s="27"/>
      <c r="D626" s="27"/>
      <c r="E626" s="27"/>
      <c r="F626" s="27"/>
      <c r="G626" s="27"/>
      <c r="H626" s="27"/>
      <c r="I626" s="27"/>
      <c r="J626" s="34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spans="1:26" ht="13.5" customHeight="1" x14ac:dyDescent="0.2">
      <c r="A627" s="27"/>
      <c r="B627" s="27"/>
      <c r="C627" s="27"/>
      <c r="D627" s="27"/>
      <c r="E627" s="27"/>
      <c r="F627" s="27"/>
      <c r="G627" s="27"/>
      <c r="H627" s="27"/>
      <c r="I627" s="27"/>
      <c r="J627" s="34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spans="1:26" ht="13.5" customHeight="1" x14ac:dyDescent="0.2">
      <c r="A628" s="27"/>
      <c r="B628" s="27"/>
      <c r="C628" s="27"/>
      <c r="D628" s="27"/>
      <c r="E628" s="27"/>
      <c r="F628" s="27"/>
      <c r="G628" s="27"/>
      <c r="H628" s="27"/>
      <c r="I628" s="27"/>
      <c r="J628" s="34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spans="1:26" ht="13.5" customHeight="1" x14ac:dyDescent="0.2">
      <c r="A629" s="27"/>
      <c r="B629" s="27"/>
      <c r="C629" s="27"/>
      <c r="D629" s="27"/>
      <c r="E629" s="27"/>
      <c r="F629" s="27"/>
      <c r="G629" s="27"/>
      <c r="H629" s="27"/>
      <c r="I629" s="27"/>
      <c r="J629" s="34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spans="1:26" ht="13.5" customHeight="1" x14ac:dyDescent="0.2">
      <c r="A630" s="27"/>
      <c r="B630" s="27"/>
      <c r="C630" s="27"/>
      <c r="D630" s="27"/>
      <c r="E630" s="27"/>
      <c r="F630" s="27"/>
      <c r="G630" s="27"/>
      <c r="H630" s="27"/>
      <c r="I630" s="27"/>
      <c r="J630" s="34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spans="1:26" ht="13.5" customHeight="1" x14ac:dyDescent="0.2">
      <c r="A631" s="27"/>
      <c r="B631" s="27"/>
      <c r="C631" s="27"/>
      <c r="D631" s="27"/>
      <c r="E631" s="27"/>
      <c r="F631" s="27"/>
      <c r="G631" s="27"/>
      <c r="H631" s="27"/>
      <c r="I631" s="27"/>
      <c r="J631" s="34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spans="1:26" ht="13.5" customHeight="1" x14ac:dyDescent="0.2">
      <c r="A632" s="27"/>
      <c r="B632" s="27"/>
      <c r="C632" s="27"/>
      <c r="D632" s="27"/>
      <c r="E632" s="27"/>
      <c r="F632" s="27"/>
      <c r="G632" s="27"/>
      <c r="H632" s="27"/>
      <c r="I632" s="27"/>
      <c r="J632" s="34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spans="1:26" ht="13.5" customHeight="1" x14ac:dyDescent="0.2">
      <c r="A633" s="27"/>
      <c r="B633" s="27"/>
      <c r="C633" s="27"/>
      <c r="D633" s="27"/>
      <c r="E633" s="27"/>
      <c r="F633" s="27"/>
      <c r="G633" s="27"/>
      <c r="H633" s="27"/>
      <c r="I633" s="27"/>
      <c r="J633" s="34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spans="1:26" ht="13.5" customHeight="1" x14ac:dyDescent="0.2">
      <c r="A634" s="27"/>
      <c r="B634" s="27"/>
      <c r="C634" s="27"/>
      <c r="D634" s="27"/>
      <c r="E634" s="27"/>
      <c r="F634" s="27"/>
      <c r="G634" s="27"/>
      <c r="H634" s="27"/>
      <c r="I634" s="27"/>
      <c r="J634" s="34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spans="1:26" ht="13.5" customHeight="1" x14ac:dyDescent="0.2">
      <c r="A635" s="27"/>
      <c r="B635" s="27"/>
      <c r="C635" s="27"/>
      <c r="D635" s="27"/>
      <c r="E635" s="27"/>
      <c r="F635" s="27"/>
      <c r="G635" s="27"/>
      <c r="H635" s="27"/>
      <c r="I635" s="27"/>
      <c r="J635" s="34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spans="1:26" ht="13.5" customHeight="1" x14ac:dyDescent="0.2">
      <c r="A636" s="27"/>
      <c r="B636" s="27"/>
      <c r="C636" s="27"/>
      <c r="D636" s="27"/>
      <c r="E636" s="27"/>
      <c r="F636" s="27"/>
      <c r="G636" s="27"/>
      <c r="H636" s="27"/>
      <c r="I636" s="27"/>
      <c r="J636" s="34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spans="1:26" ht="13.5" customHeight="1" x14ac:dyDescent="0.2">
      <c r="A637" s="27"/>
      <c r="B637" s="27"/>
      <c r="C637" s="27"/>
      <c r="D637" s="27"/>
      <c r="E637" s="27"/>
      <c r="F637" s="27"/>
      <c r="G637" s="27"/>
      <c r="H637" s="27"/>
      <c r="I637" s="27"/>
      <c r="J637" s="34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spans="1:26" ht="13.5" customHeight="1" x14ac:dyDescent="0.2">
      <c r="A638" s="27"/>
      <c r="B638" s="27"/>
      <c r="C638" s="27"/>
      <c r="D638" s="27"/>
      <c r="E638" s="27"/>
      <c r="F638" s="27"/>
      <c r="G638" s="27"/>
      <c r="H638" s="27"/>
      <c r="I638" s="27"/>
      <c r="J638" s="34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spans="1:26" ht="13.5" customHeight="1" x14ac:dyDescent="0.2">
      <c r="A639" s="27"/>
      <c r="B639" s="27"/>
      <c r="C639" s="27"/>
      <c r="D639" s="27"/>
      <c r="E639" s="27"/>
      <c r="F639" s="27"/>
      <c r="G639" s="27"/>
      <c r="H639" s="27"/>
      <c r="I639" s="27"/>
      <c r="J639" s="34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spans="1:26" ht="13.5" customHeight="1" x14ac:dyDescent="0.2">
      <c r="A640" s="27"/>
      <c r="B640" s="27"/>
      <c r="C640" s="27"/>
      <c r="D640" s="27"/>
      <c r="E640" s="27"/>
      <c r="F640" s="27"/>
      <c r="G640" s="27"/>
      <c r="H640" s="27"/>
      <c r="I640" s="27"/>
      <c r="J640" s="34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spans="1:26" ht="13.5" customHeight="1" x14ac:dyDescent="0.2">
      <c r="A641" s="27"/>
      <c r="B641" s="27"/>
      <c r="C641" s="27"/>
      <c r="D641" s="27"/>
      <c r="E641" s="27"/>
      <c r="F641" s="27"/>
      <c r="G641" s="27"/>
      <c r="H641" s="27"/>
      <c r="I641" s="27"/>
      <c r="J641" s="34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spans="1:26" ht="13.5" customHeight="1" x14ac:dyDescent="0.2">
      <c r="A642" s="27"/>
      <c r="B642" s="27"/>
      <c r="C642" s="27"/>
      <c r="D642" s="27"/>
      <c r="E642" s="27"/>
      <c r="F642" s="27"/>
      <c r="G642" s="27"/>
      <c r="H642" s="27"/>
      <c r="I642" s="27"/>
      <c r="J642" s="34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spans="1:26" ht="13.5" customHeight="1" x14ac:dyDescent="0.2">
      <c r="A643" s="27"/>
      <c r="B643" s="27"/>
      <c r="C643" s="27"/>
      <c r="D643" s="27"/>
      <c r="E643" s="27"/>
      <c r="F643" s="27"/>
      <c r="G643" s="27"/>
      <c r="H643" s="27"/>
      <c r="I643" s="27"/>
      <c r="J643" s="34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spans="1:26" ht="13.5" customHeight="1" x14ac:dyDescent="0.2">
      <c r="A644" s="27"/>
      <c r="B644" s="27"/>
      <c r="C644" s="27"/>
      <c r="D644" s="27"/>
      <c r="E644" s="27"/>
      <c r="F644" s="27"/>
      <c r="G644" s="27"/>
      <c r="H644" s="27"/>
      <c r="I644" s="27"/>
      <c r="J644" s="34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spans="1:26" ht="13.5" customHeight="1" x14ac:dyDescent="0.2">
      <c r="A645" s="27"/>
      <c r="B645" s="27"/>
      <c r="C645" s="27"/>
      <c r="D645" s="27"/>
      <c r="E645" s="27"/>
      <c r="F645" s="27"/>
      <c r="G645" s="27"/>
      <c r="H645" s="27"/>
      <c r="I645" s="27"/>
      <c r="J645" s="34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spans="1:26" ht="13.5" customHeight="1" x14ac:dyDescent="0.2">
      <c r="A646" s="27"/>
      <c r="B646" s="27"/>
      <c r="C646" s="27"/>
      <c r="D646" s="27"/>
      <c r="E646" s="27"/>
      <c r="F646" s="27"/>
      <c r="G646" s="27"/>
      <c r="H646" s="27"/>
      <c r="I646" s="27"/>
      <c r="J646" s="34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spans="1:26" ht="13.5" customHeight="1" x14ac:dyDescent="0.2">
      <c r="A647" s="27"/>
      <c r="B647" s="27"/>
      <c r="C647" s="27"/>
      <c r="D647" s="27"/>
      <c r="E647" s="27"/>
      <c r="F647" s="27"/>
      <c r="G647" s="27"/>
      <c r="H647" s="27"/>
      <c r="I647" s="27"/>
      <c r="J647" s="34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spans="1:26" ht="13.5" customHeight="1" x14ac:dyDescent="0.2">
      <c r="A648" s="27"/>
      <c r="B648" s="27"/>
      <c r="C648" s="27"/>
      <c r="D648" s="27"/>
      <c r="E648" s="27"/>
      <c r="F648" s="27"/>
      <c r="G648" s="27"/>
      <c r="H648" s="27"/>
      <c r="I648" s="27"/>
      <c r="J648" s="34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spans="1:26" ht="13.5" customHeight="1" x14ac:dyDescent="0.2">
      <c r="A649" s="27"/>
      <c r="B649" s="27"/>
      <c r="C649" s="27"/>
      <c r="D649" s="27"/>
      <c r="E649" s="27"/>
      <c r="F649" s="27"/>
      <c r="G649" s="27"/>
      <c r="H649" s="27"/>
      <c r="I649" s="27"/>
      <c r="J649" s="34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spans="1:26" ht="13.5" customHeight="1" x14ac:dyDescent="0.2">
      <c r="A650" s="27"/>
      <c r="B650" s="27"/>
      <c r="C650" s="27"/>
      <c r="D650" s="27"/>
      <c r="E650" s="27"/>
      <c r="F650" s="27"/>
      <c r="G650" s="27"/>
      <c r="H650" s="27"/>
      <c r="I650" s="27"/>
      <c r="J650" s="34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spans="1:26" ht="13.5" customHeight="1" x14ac:dyDescent="0.2">
      <c r="A651" s="27"/>
      <c r="B651" s="27"/>
      <c r="C651" s="27"/>
      <c r="D651" s="27"/>
      <c r="E651" s="27"/>
      <c r="F651" s="27"/>
      <c r="G651" s="27"/>
      <c r="H651" s="27"/>
      <c r="I651" s="27"/>
      <c r="J651" s="34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spans="1:26" ht="13.5" customHeight="1" x14ac:dyDescent="0.2">
      <c r="A652" s="27"/>
      <c r="B652" s="27"/>
      <c r="C652" s="27"/>
      <c r="D652" s="27"/>
      <c r="E652" s="27"/>
      <c r="F652" s="27"/>
      <c r="G652" s="27"/>
      <c r="H652" s="27"/>
      <c r="I652" s="27"/>
      <c r="J652" s="34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spans="1:26" ht="13.5" customHeight="1" x14ac:dyDescent="0.2">
      <c r="A653" s="27"/>
      <c r="B653" s="27"/>
      <c r="C653" s="27"/>
      <c r="D653" s="27"/>
      <c r="E653" s="27"/>
      <c r="F653" s="27"/>
      <c r="G653" s="27"/>
      <c r="H653" s="27"/>
      <c r="I653" s="27"/>
      <c r="J653" s="34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spans="1:26" ht="13.5" customHeight="1" x14ac:dyDescent="0.2">
      <c r="A654" s="27"/>
      <c r="B654" s="27"/>
      <c r="C654" s="27"/>
      <c r="D654" s="27"/>
      <c r="E654" s="27"/>
      <c r="F654" s="27"/>
      <c r="G654" s="27"/>
      <c r="H654" s="27"/>
      <c r="I654" s="27"/>
      <c r="J654" s="34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spans="1:26" ht="13.5" customHeight="1" x14ac:dyDescent="0.2">
      <c r="A655" s="27"/>
      <c r="B655" s="27"/>
      <c r="C655" s="27"/>
      <c r="D655" s="27"/>
      <c r="E655" s="27"/>
      <c r="F655" s="27"/>
      <c r="G655" s="27"/>
      <c r="H655" s="27"/>
      <c r="I655" s="27"/>
      <c r="J655" s="34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spans="1:26" ht="13.5" customHeight="1" x14ac:dyDescent="0.2">
      <c r="A656" s="27"/>
      <c r="B656" s="27"/>
      <c r="C656" s="27"/>
      <c r="D656" s="27"/>
      <c r="E656" s="27"/>
      <c r="F656" s="27"/>
      <c r="G656" s="27"/>
      <c r="H656" s="27"/>
      <c r="I656" s="27"/>
      <c r="J656" s="34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spans="1:26" ht="13.5" customHeight="1" x14ac:dyDescent="0.2">
      <c r="A657" s="27"/>
      <c r="B657" s="27"/>
      <c r="C657" s="27"/>
      <c r="D657" s="27"/>
      <c r="E657" s="27"/>
      <c r="F657" s="27"/>
      <c r="G657" s="27"/>
      <c r="H657" s="27"/>
      <c r="I657" s="27"/>
      <c r="J657" s="34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spans="1:26" ht="13.5" customHeight="1" x14ac:dyDescent="0.2">
      <c r="A658" s="27"/>
      <c r="B658" s="27"/>
      <c r="C658" s="27"/>
      <c r="D658" s="27"/>
      <c r="E658" s="27"/>
      <c r="F658" s="27"/>
      <c r="G658" s="27"/>
      <c r="H658" s="27"/>
      <c r="I658" s="27"/>
      <c r="J658" s="34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spans="1:26" ht="13.5" customHeight="1" x14ac:dyDescent="0.2">
      <c r="A659" s="27"/>
      <c r="B659" s="27"/>
      <c r="C659" s="27"/>
      <c r="D659" s="27"/>
      <c r="E659" s="27"/>
      <c r="F659" s="27"/>
      <c r="G659" s="27"/>
      <c r="H659" s="27"/>
      <c r="I659" s="27"/>
      <c r="J659" s="34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spans="1:26" ht="13.5" customHeight="1" x14ac:dyDescent="0.2">
      <c r="A660" s="27"/>
      <c r="B660" s="27"/>
      <c r="C660" s="27"/>
      <c r="D660" s="27"/>
      <c r="E660" s="27"/>
      <c r="F660" s="27"/>
      <c r="G660" s="27"/>
      <c r="H660" s="27"/>
      <c r="I660" s="27"/>
      <c r="J660" s="34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spans="1:26" ht="13.5" customHeight="1" x14ac:dyDescent="0.2">
      <c r="A661" s="27"/>
      <c r="B661" s="27"/>
      <c r="C661" s="27"/>
      <c r="D661" s="27"/>
      <c r="E661" s="27"/>
      <c r="F661" s="27"/>
      <c r="G661" s="27"/>
      <c r="H661" s="27"/>
      <c r="I661" s="27"/>
      <c r="J661" s="34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spans="1:26" ht="13.5" customHeight="1" x14ac:dyDescent="0.2">
      <c r="A662" s="27"/>
      <c r="B662" s="27"/>
      <c r="C662" s="27"/>
      <c r="D662" s="27"/>
      <c r="E662" s="27"/>
      <c r="F662" s="27"/>
      <c r="G662" s="27"/>
      <c r="H662" s="27"/>
      <c r="I662" s="27"/>
      <c r="J662" s="34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spans="1:26" ht="13.5" customHeight="1" x14ac:dyDescent="0.2">
      <c r="A663" s="27"/>
      <c r="B663" s="27"/>
      <c r="C663" s="27"/>
      <c r="D663" s="27"/>
      <c r="E663" s="27"/>
      <c r="F663" s="27"/>
      <c r="G663" s="27"/>
      <c r="H663" s="27"/>
      <c r="I663" s="27"/>
      <c r="J663" s="34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spans="1:26" ht="13.5" customHeight="1" x14ac:dyDescent="0.2">
      <c r="A664" s="27"/>
      <c r="B664" s="27"/>
      <c r="C664" s="27"/>
      <c r="D664" s="27"/>
      <c r="E664" s="27"/>
      <c r="F664" s="27"/>
      <c r="G664" s="27"/>
      <c r="H664" s="27"/>
      <c r="I664" s="27"/>
      <c r="J664" s="34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spans="1:26" ht="13.5" customHeight="1" x14ac:dyDescent="0.2">
      <c r="A665" s="27"/>
      <c r="B665" s="27"/>
      <c r="C665" s="27"/>
      <c r="D665" s="27"/>
      <c r="E665" s="27"/>
      <c r="F665" s="27"/>
      <c r="G665" s="27"/>
      <c r="H665" s="27"/>
      <c r="I665" s="27"/>
      <c r="J665" s="34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spans="1:26" ht="13.5" customHeight="1" x14ac:dyDescent="0.2">
      <c r="A666" s="27"/>
      <c r="B666" s="27"/>
      <c r="C666" s="27"/>
      <c r="D666" s="27"/>
      <c r="E666" s="27"/>
      <c r="F666" s="27"/>
      <c r="G666" s="27"/>
      <c r="H666" s="27"/>
      <c r="I666" s="27"/>
      <c r="J666" s="34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spans="1:26" ht="13.5" customHeight="1" x14ac:dyDescent="0.2">
      <c r="A667" s="27"/>
      <c r="B667" s="27"/>
      <c r="C667" s="27"/>
      <c r="D667" s="27"/>
      <c r="E667" s="27"/>
      <c r="F667" s="27"/>
      <c r="G667" s="27"/>
      <c r="H667" s="27"/>
      <c r="I667" s="27"/>
      <c r="J667" s="34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spans="1:26" ht="13.5" customHeight="1" x14ac:dyDescent="0.2">
      <c r="A668" s="27"/>
      <c r="B668" s="27"/>
      <c r="C668" s="27"/>
      <c r="D668" s="27"/>
      <c r="E668" s="27"/>
      <c r="F668" s="27"/>
      <c r="G668" s="27"/>
      <c r="H668" s="27"/>
      <c r="I668" s="27"/>
      <c r="J668" s="34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spans="1:26" ht="13.5" customHeight="1" x14ac:dyDescent="0.2">
      <c r="A669" s="27"/>
      <c r="B669" s="27"/>
      <c r="C669" s="27"/>
      <c r="D669" s="27"/>
      <c r="E669" s="27"/>
      <c r="F669" s="27"/>
      <c r="G669" s="27"/>
      <c r="H669" s="27"/>
      <c r="I669" s="27"/>
      <c r="J669" s="34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spans="1:26" ht="13.5" customHeight="1" x14ac:dyDescent="0.2">
      <c r="A670" s="27"/>
      <c r="B670" s="27"/>
      <c r="C670" s="27"/>
      <c r="D670" s="27"/>
      <c r="E670" s="27"/>
      <c r="F670" s="27"/>
      <c r="G670" s="27"/>
      <c r="H670" s="27"/>
      <c r="I670" s="27"/>
      <c r="J670" s="34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spans="1:26" ht="13.5" customHeight="1" x14ac:dyDescent="0.2">
      <c r="A671" s="27"/>
      <c r="B671" s="27"/>
      <c r="C671" s="27"/>
      <c r="D671" s="27"/>
      <c r="E671" s="27"/>
      <c r="F671" s="27"/>
      <c r="G671" s="27"/>
      <c r="H671" s="27"/>
      <c r="I671" s="27"/>
      <c r="J671" s="34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spans="1:26" ht="13.5" customHeight="1" x14ac:dyDescent="0.2">
      <c r="A672" s="27"/>
      <c r="B672" s="27"/>
      <c r="C672" s="27"/>
      <c r="D672" s="27"/>
      <c r="E672" s="27"/>
      <c r="F672" s="27"/>
      <c r="G672" s="27"/>
      <c r="H672" s="27"/>
      <c r="I672" s="27"/>
      <c r="J672" s="34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spans="1:26" ht="13.5" customHeight="1" x14ac:dyDescent="0.2">
      <c r="A673" s="27"/>
      <c r="B673" s="27"/>
      <c r="C673" s="27"/>
      <c r="D673" s="27"/>
      <c r="E673" s="27"/>
      <c r="F673" s="27"/>
      <c r="G673" s="27"/>
      <c r="H673" s="27"/>
      <c r="I673" s="27"/>
      <c r="J673" s="34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spans="1:26" ht="13.5" customHeight="1" x14ac:dyDescent="0.2">
      <c r="A674" s="27"/>
      <c r="B674" s="27"/>
      <c r="C674" s="27"/>
      <c r="D674" s="27"/>
      <c r="E674" s="27"/>
      <c r="F674" s="27"/>
      <c r="G674" s="27"/>
      <c r="H674" s="27"/>
      <c r="I674" s="27"/>
      <c r="J674" s="34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spans="1:26" ht="13.5" customHeight="1" x14ac:dyDescent="0.2">
      <c r="A675" s="27"/>
      <c r="B675" s="27"/>
      <c r="C675" s="27"/>
      <c r="D675" s="27"/>
      <c r="E675" s="27"/>
      <c r="F675" s="27"/>
      <c r="G675" s="27"/>
      <c r="H675" s="27"/>
      <c r="I675" s="27"/>
      <c r="J675" s="34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spans="1:26" ht="13.5" customHeight="1" x14ac:dyDescent="0.2">
      <c r="A676" s="27"/>
      <c r="B676" s="27"/>
      <c r="C676" s="27"/>
      <c r="D676" s="27"/>
      <c r="E676" s="27"/>
      <c r="F676" s="27"/>
      <c r="G676" s="27"/>
      <c r="H676" s="27"/>
      <c r="I676" s="27"/>
      <c r="J676" s="34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spans="1:26" ht="13.5" customHeight="1" x14ac:dyDescent="0.2">
      <c r="A677" s="27"/>
      <c r="B677" s="27"/>
      <c r="C677" s="27"/>
      <c r="D677" s="27"/>
      <c r="E677" s="27"/>
      <c r="F677" s="27"/>
      <c r="G677" s="27"/>
      <c r="H677" s="27"/>
      <c r="I677" s="27"/>
      <c r="J677" s="34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spans="1:26" ht="13.5" customHeight="1" x14ac:dyDescent="0.2">
      <c r="A678" s="27"/>
      <c r="B678" s="27"/>
      <c r="C678" s="27"/>
      <c r="D678" s="27"/>
      <c r="E678" s="27"/>
      <c r="F678" s="27"/>
      <c r="G678" s="27"/>
      <c r="H678" s="27"/>
      <c r="I678" s="27"/>
      <c r="J678" s="34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spans="1:26" ht="13.5" customHeight="1" x14ac:dyDescent="0.2">
      <c r="A679" s="27"/>
      <c r="B679" s="27"/>
      <c r="C679" s="27"/>
      <c r="D679" s="27"/>
      <c r="E679" s="27"/>
      <c r="F679" s="27"/>
      <c r="G679" s="27"/>
      <c r="H679" s="27"/>
      <c r="I679" s="27"/>
      <c r="J679" s="34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spans="1:26" ht="13.5" customHeight="1" x14ac:dyDescent="0.2">
      <c r="A680" s="27"/>
      <c r="B680" s="27"/>
      <c r="C680" s="27"/>
      <c r="D680" s="27"/>
      <c r="E680" s="27"/>
      <c r="F680" s="27"/>
      <c r="G680" s="27"/>
      <c r="H680" s="27"/>
      <c r="I680" s="27"/>
      <c r="J680" s="34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spans="1:26" ht="13.5" customHeight="1" x14ac:dyDescent="0.2">
      <c r="A681" s="27"/>
      <c r="B681" s="27"/>
      <c r="C681" s="27"/>
      <c r="D681" s="27"/>
      <c r="E681" s="27"/>
      <c r="F681" s="27"/>
      <c r="G681" s="27"/>
      <c r="H681" s="27"/>
      <c r="I681" s="27"/>
      <c r="J681" s="34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spans="1:26" ht="13.5" customHeight="1" x14ac:dyDescent="0.2">
      <c r="A682" s="27"/>
      <c r="B682" s="27"/>
      <c r="C682" s="27"/>
      <c r="D682" s="27"/>
      <c r="E682" s="27"/>
      <c r="F682" s="27"/>
      <c r="G682" s="27"/>
      <c r="H682" s="27"/>
      <c r="I682" s="27"/>
      <c r="J682" s="34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spans="1:26" ht="13.5" customHeight="1" x14ac:dyDescent="0.2">
      <c r="A683" s="27"/>
      <c r="B683" s="27"/>
      <c r="C683" s="27"/>
      <c r="D683" s="27"/>
      <c r="E683" s="27"/>
      <c r="F683" s="27"/>
      <c r="G683" s="27"/>
      <c r="H683" s="27"/>
      <c r="I683" s="27"/>
      <c r="J683" s="34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spans="1:26" ht="13.5" customHeight="1" x14ac:dyDescent="0.2">
      <c r="A684" s="27"/>
      <c r="B684" s="27"/>
      <c r="C684" s="27"/>
      <c r="D684" s="27"/>
      <c r="E684" s="27"/>
      <c r="F684" s="27"/>
      <c r="G684" s="27"/>
      <c r="H684" s="27"/>
      <c r="I684" s="27"/>
      <c r="J684" s="34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spans="1:26" ht="13.5" customHeight="1" x14ac:dyDescent="0.2">
      <c r="A685" s="27"/>
      <c r="B685" s="27"/>
      <c r="C685" s="27"/>
      <c r="D685" s="27"/>
      <c r="E685" s="27"/>
      <c r="F685" s="27"/>
      <c r="G685" s="27"/>
      <c r="H685" s="27"/>
      <c r="I685" s="27"/>
      <c r="J685" s="34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spans="1:26" ht="13.5" customHeight="1" x14ac:dyDescent="0.2">
      <c r="A686" s="27"/>
      <c r="B686" s="27"/>
      <c r="C686" s="27"/>
      <c r="D686" s="27"/>
      <c r="E686" s="27"/>
      <c r="F686" s="27"/>
      <c r="G686" s="27"/>
      <c r="H686" s="27"/>
      <c r="I686" s="27"/>
      <c r="J686" s="34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spans="1:26" ht="13.5" customHeight="1" x14ac:dyDescent="0.2">
      <c r="A687" s="27"/>
      <c r="B687" s="27"/>
      <c r="C687" s="27"/>
      <c r="D687" s="27"/>
      <c r="E687" s="27"/>
      <c r="F687" s="27"/>
      <c r="G687" s="27"/>
      <c r="H687" s="27"/>
      <c r="I687" s="27"/>
      <c r="J687" s="34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spans="1:26" ht="13.5" customHeight="1" x14ac:dyDescent="0.2">
      <c r="A688" s="27"/>
      <c r="B688" s="27"/>
      <c r="C688" s="27"/>
      <c r="D688" s="27"/>
      <c r="E688" s="27"/>
      <c r="F688" s="27"/>
      <c r="G688" s="27"/>
      <c r="H688" s="27"/>
      <c r="I688" s="27"/>
      <c r="J688" s="34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spans="1:26" ht="13.5" customHeight="1" x14ac:dyDescent="0.2">
      <c r="A689" s="27"/>
      <c r="B689" s="27"/>
      <c r="C689" s="27"/>
      <c r="D689" s="27"/>
      <c r="E689" s="27"/>
      <c r="F689" s="27"/>
      <c r="G689" s="27"/>
      <c r="H689" s="27"/>
      <c r="I689" s="27"/>
      <c r="J689" s="34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spans="1:26" ht="13.5" customHeight="1" x14ac:dyDescent="0.2">
      <c r="A690" s="27"/>
      <c r="B690" s="27"/>
      <c r="C690" s="27"/>
      <c r="D690" s="27"/>
      <c r="E690" s="27"/>
      <c r="F690" s="27"/>
      <c r="G690" s="27"/>
      <c r="H690" s="27"/>
      <c r="I690" s="27"/>
      <c r="J690" s="34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spans="1:26" ht="13.5" customHeight="1" x14ac:dyDescent="0.2">
      <c r="A691" s="27"/>
      <c r="B691" s="27"/>
      <c r="C691" s="27"/>
      <c r="D691" s="27"/>
      <c r="E691" s="27"/>
      <c r="F691" s="27"/>
      <c r="G691" s="27"/>
      <c r="H691" s="27"/>
      <c r="I691" s="27"/>
      <c r="J691" s="34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spans="1:26" ht="13.5" customHeight="1" x14ac:dyDescent="0.2">
      <c r="A692" s="27"/>
      <c r="B692" s="27"/>
      <c r="C692" s="27"/>
      <c r="D692" s="27"/>
      <c r="E692" s="27"/>
      <c r="F692" s="27"/>
      <c r="G692" s="27"/>
      <c r="H692" s="27"/>
      <c r="I692" s="27"/>
      <c r="J692" s="34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spans="1:26" ht="13.5" customHeight="1" x14ac:dyDescent="0.2">
      <c r="A693" s="27"/>
      <c r="B693" s="27"/>
      <c r="C693" s="27"/>
      <c r="D693" s="27"/>
      <c r="E693" s="27"/>
      <c r="F693" s="27"/>
      <c r="G693" s="27"/>
      <c r="H693" s="27"/>
      <c r="I693" s="27"/>
      <c r="J693" s="34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spans="1:26" ht="13.5" customHeight="1" x14ac:dyDescent="0.2">
      <c r="A694" s="27"/>
      <c r="B694" s="27"/>
      <c r="C694" s="27"/>
      <c r="D694" s="27"/>
      <c r="E694" s="27"/>
      <c r="F694" s="27"/>
      <c r="G694" s="27"/>
      <c r="H694" s="27"/>
      <c r="I694" s="27"/>
      <c r="J694" s="34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spans="1:26" ht="13.5" customHeight="1" x14ac:dyDescent="0.2">
      <c r="A695" s="27"/>
      <c r="B695" s="27"/>
      <c r="C695" s="27"/>
      <c r="D695" s="27"/>
      <c r="E695" s="27"/>
      <c r="F695" s="27"/>
      <c r="G695" s="27"/>
      <c r="H695" s="27"/>
      <c r="I695" s="27"/>
      <c r="J695" s="34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spans="1:26" ht="13.5" customHeight="1" x14ac:dyDescent="0.2">
      <c r="A696" s="27"/>
      <c r="B696" s="27"/>
      <c r="C696" s="27"/>
      <c r="D696" s="27"/>
      <c r="E696" s="27"/>
      <c r="F696" s="27"/>
      <c r="G696" s="27"/>
      <c r="H696" s="27"/>
      <c r="I696" s="27"/>
      <c r="J696" s="34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spans="1:26" ht="13.5" customHeight="1" x14ac:dyDescent="0.2">
      <c r="A697" s="27"/>
      <c r="B697" s="27"/>
      <c r="C697" s="27"/>
      <c r="D697" s="27"/>
      <c r="E697" s="27"/>
      <c r="F697" s="27"/>
      <c r="G697" s="27"/>
      <c r="H697" s="27"/>
      <c r="I697" s="27"/>
      <c r="J697" s="34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spans="1:26" ht="13.5" customHeight="1" x14ac:dyDescent="0.2">
      <c r="A698" s="27"/>
      <c r="B698" s="27"/>
      <c r="C698" s="27"/>
      <c r="D698" s="27"/>
      <c r="E698" s="27"/>
      <c r="F698" s="27"/>
      <c r="G698" s="27"/>
      <c r="H698" s="27"/>
      <c r="I698" s="27"/>
      <c r="J698" s="34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spans="1:26" ht="13.5" customHeight="1" x14ac:dyDescent="0.2">
      <c r="A699" s="27"/>
      <c r="B699" s="27"/>
      <c r="C699" s="27"/>
      <c r="D699" s="27"/>
      <c r="E699" s="27"/>
      <c r="F699" s="27"/>
      <c r="G699" s="27"/>
      <c r="H699" s="27"/>
      <c r="I699" s="27"/>
      <c r="J699" s="34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spans="1:26" ht="13.5" customHeight="1" x14ac:dyDescent="0.2">
      <c r="A700" s="27"/>
      <c r="B700" s="27"/>
      <c r="C700" s="27"/>
      <c r="D700" s="27"/>
      <c r="E700" s="27"/>
      <c r="F700" s="27"/>
      <c r="G700" s="27"/>
      <c r="H700" s="27"/>
      <c r="I700" s="27"/>
      <c r="J700" s="34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spans="1:26" ht="13.5" customHeight="1" x14ac:dyDescent="0.2">
      <c r="A701" s="27"/>
      <c r="B701" s="27"/>
      <c r="C701" s="27"/>
      <c r="D701" s="27"/>
      <c r="E701" s="27"/>
      <c r="F701" s="27"/>
      <c r="G701" s="27"/>
      <c r="H701" s="27"/>
      <c r="I701" s="27"/>
      <c r="J701" s="34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spans="1:26" ht="13.5" customHeight="1" x14ac:dyDescent="0.2">
      <c r="A702" s="27"/>
      <c r="B702" s="27"/>
      <c r="C702" s="27"/>
      <c r="D702" s="27"/>
      <c r="E702" s="27"/>
      <c r="F702" s="27"/>
      <c r="G702" s="27"/>
      <c r="H702" s="27"/>
      <c r="I702" s="27"/>
      <c r="J702" s="34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spans="1:26" ht="13.5" customHeight="1" x14ac:dyDescent="0.2">
      <c r="A703" s="27"/>
      <c r="B703" s="27"/>
      <c r="C703" s="27"/>
      <c r="D703" s="27"/>
      <c r="E703" s="27"/>
      <c r="F703" s="27"/>
      <c r="G703" s="27"/>
      <c r="H703" s="27"/>
      <c r="I703" s="27"/>
      <c r="J703" s="34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spans="1:26" ht="13.5" customHeight="1" x14ac:dyDescent="0.2">
      <c r="A704" s="27"/>
      <c r="B704" s="27"/>
      <c r="C704" s="27"/>
      <c r="D704" s="27"/>
      <c r="E704" s="27"/>
      <c r="F704" s="27"/>
      <c r="G704" s="27"/>
      <c r="H704" s="27"/>
      <c r="I704" s="27"/>
      <c r="J704" s="34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spans="1:26" ht="13.5" customHeight="1" x14ac:dyDescent="0.2">
      <c r="A705" s="27"/>
      <c r="B705" s="27"/>
      <c r="C705" s="27"/>
      <c r="D705" s="27"/>
      <c r="E705" s="27"/>
      <c r="F705" s="27"/>
      <c r="G705" s="27"/>
      <c r="H705" s="27"/>
      <c r="I705" s="27"/>
      <c r="J705" s="34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spans="1:26" ht="13.5" customHeight="1" x14ac:dyDescent="0.2">
      <c r="A706" s="27"/>
      <c r="B706" s="27"/>
      <c r="C706" s="27"/>
      <c r="D706" s="27"/>
      <c r="E706" s="27"/>
      <c r="F706" s="27"/>
      <c r="G706" s="27"/>
      <c r="H706" s="27"/>
      <c r="I706" s="27"/>
      <c r="J706" s="34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spans="1:26" ht="13.5" customHeight="1" x14ac:dyDescent="0.2">
      <c r="A707" s="27"/>
      <c r="B707" s="27"/>
      <c r="C707" s="27"/>
      <c r="D707" s="27"/>
      <c r="E707" s="27"/>
      <c r="F707" s="27"/>
      <c r="G707" s="27"/>
      <c r="H707" s="27"/>
      <c r="I707" s="27"/>
      <c r="J707" s="34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spans="1:26" ht="13.5" customHeight="1" x14ac:dyDescent="0.2">
      <c r="A708" s="27"/>
      <c r="B708" s="27"/>
      <c r="C708" s="27"/>
      <c r="D708" s="27"/>
      <c r="E708" s="27"/>
      <c r="F708" s="27"/>
      <c r="G708" s="27"/>
      <c r="H708" s="27"/>
      <c r="I708" s="27"/>
      <c r="J708" s="34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spans="1:26" ht="13.5" customHeight="1" x14ac:dyDescent="0.2">
      <c r="A709" s="27"/>
      <c r="B709" s="27"/>
      <c r="C709" s="27"/>
      <c r="D709" s="27"/>
      <c r="E709" s="27"/>
      <c r="F709" s="27"/>
      <c r="G709" s="27"/>
      <c r="H709" s="27"/>
      <c r="I709" s="27"/>
      <c r="J709" s="34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spans="1:26" ht="13.5" customHeight="1" x14ac:dyDescent="0.2">
      <c r="A710" s="27"/>
      <c r="B710" s="27"/>
      <c r="C710" s="27"/>
      <c r="D710" s="27"/>
      <c r="E710" s="27"/>
      <c r="F710" s="27"/>
      <c r="G710" s="27"/>
      <c r="H710" s="27"/>
      <c r="I710" s="27"/>
      <c r="J710" s="34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spans="1:26" ht="13.5" customHeight="1" x14ac:dyDescent="0.2">
      <c r="A711" s="27"/>
      <c r="B711" s="27"/>
      <c r="C711" s="27"/>
      <c r="D711" s="27"/>
      <c r="E711" s="27"/>
      <c r="F711" s="27"/>
      <c r="G711" s="27"/>
      <c r="H711" s="27"/>
      <c r="I711" s="27"/>
      <c r="J711" s="34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spans="1:26" ht="13.5" customHeight="1" x14ac:dyDescent="0.2">
      <c r="A712" s="27"/>
      <c r="B712" s="27"/>
      <c r="C712" s="27"/>
      <c r="D712" s="27"/>
      <c r="E712" s="27"/>
      <c r="F712" s="27"/>
      <c r="G712" s="27"/>
      <c r="H712" s="27"/>
      <c r="I712" s="27"/>
      <c r="J712" s="34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spans="1:26" ht="13.5" customHeight="1" x14ac:dyDescent="0.2">
      <c r="A713" s="27"/>
      <c r="B713" s="27"/>
      <c r="C713" s="27"/>
      <c r="D713" s="27"/>
      <c r="E713" s="27"/>
      <c r="F713" s="27"/>
      <c r="G713" s="27"/>
      <c r="H713" s="27"/>
      <c r="I713" s="27"/>
      <c r="J713" s="34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spans="1:26" ht="13.5" customHeight="1" x14ac:dyDescent="0.2">
      <c r="A714" s="27"/>
      <c r="B714" s="27"/>
      <c r="C714" s="27"/>
      <c r="D714" s="27"/>
      <c r="E714" s="27"/>
      <c r="F714" s="27"/>
      <c r="G714" s="27"/>
      <c r="H714" s="27"/>
      <c r="I714" s="27"/>
      <c r="J714" s="34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spans="1:26" ht="13.5" customHeight="1" x14ac:dyDescent="0.2">
      <c r="A715" s="27"/>
      <c r="B715" s="27"/>
      <c r="C715" s="27"/>
      <c r="D715" s="27"/>
      <c r="E715" s="27"/>
      <c r="F715" s="27"/>
      <c r="G715" s="27"/>
      <c r="H715" s="27"/>
      <c r="I715" s="27"/>
      <c r="J715" s="34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spans="1:26" ht="13.5" customHeight="1" x14ac:dyDescent="0.2">
      <c r="A716" s="27"/>
      <c r="B716" s="27"/>
      <c r="C716" s="27"/>
      <c r="D716" s="27"/>
      <c r="E716" s="27"/>
      <c r="F716" s="27"/>
      <c r="G716" s="27"/>
      <c r="H716" s="27"/>
      <c r="I716" s="27"/>
      <c r="J716" s="34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spans="1:26" ht="13.5" customHeight="1" x14ac:dyDescent="0.2">
      <c r="A717" s="27"/>
      <c r="B717" s="27"/>
      <c r="C717" s="27"/>
      <c r="D717" s="27"/>
      <c r="E717" s="27"/>
      <c r="F717" s="27"/>
      <c r="G717" s="27"/>
      <c r="H717" s="27"/>
      <c r="I717" s="27"/>
      <c r="J717" s="34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spans="1:26" ht="13.5" customHeight="1" x14ac:dyDescent="0.2">
      <c r="A718" s="27"/>
      <c r="B718" s="27"/>
      <c r="C718" s="27"/>
      <c r="D718" s="27"/>
      <c r="E718" s="27"/>
      <c r="F718" s="27"/>
      <c r="G718" s="27"/>
      <c r="H718" s="27"/>
      <c r="I718" s="27"/>
      <c r="J718" s="34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spans="1:26" ht="13.5" customHeight="1" x14ac:dyDescent="0.2">
      <c r="A719" s="27"/>
      <c r="B719" s="27"/>
      <c r="C719" s="27"/>
      <c r="D719" s="27"/>
      <c r="E719" s="27"/>
      <c r="F719" s="27"/>
      <c r="G719" s="27"/>
      <c r="H719" s="27"/>
      <c r="I719" s="27"/>
      <c r="J719" s="34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spans="1:26" ht="13.5" customHeight="1" x14ac:dyDescent="0.2">
      <c r="A720" s="27"/>
      <c r="B720" s="27"/>
      <c r="C720" s="27"/>
      <c r="D720" s="27"/>
      <c r="E720" s="27"/>
      <c r="F720" s="27"/>
      <c r="G720" s="27"/>
      <c r="H720" s="27"/>
      <c r="I720" s="27"/>
      <c r="J720" s="34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spans="1:26" ht="13.5" customHeight="1" x14ac:dyDescent="0.2">
      <c r="A721" s="27"/>
      <c r="B721" s="27"/>
      <c r="C721" s="27"/>
      <c r="D721" s="27"/>
      <c r="E721" s="27"/>
      <c r="F721" s="27"/>
      <c r="G721" s="27"/>
      <c r="H721" s="27"/>
      <c r="I721" s="27"/>
      <c r="J721" s="34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spans="1:26" ht="13.5" customHeight="1" x14ac:dyDescent="0.2">
      <c r="A722" s="27"/>
      <c r="B722" s="27"/>
      <c r="C722" s="27"/>
      <c r="D722" s="27"/>
      <c r="E722" s="27"/>
      <c r="F722" s="27"/>
      <c r="G722" s="27"/>
      <c r="H722" s="27"/>
      <c r="I722" s="27"/>
      <c r="J722" s="34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spans="1:26" ht="13.5" customHeight="1" x14ac:dyDescent="0.2">
      <c r="A723" s="27"/>
      <c r="B723" s="27"/>
      <c r="C723" s="27"/>
      <c r="D723" s="27"/>
      <c r="E723" s="27"/>
      <c r="F723" s="27"/>
      <c r="G723" s="27"/>
      <c r="H723" s="27"/>
      <c r="I723" s="27"/>
      <c r="J723" s="34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spans="1:26" ht="13.5" customHeight="1" x14ac:dyDescent="0.2">
      <c r="A724" s="27"/>
      <c r="B724" s="27"/>
      <c r="C724" s="27"/>
      <c r="D724" s="27"/>
      <c r="E724" s="27"/>
      <c r="F724" s="27"/>
      <c r="G724" s="27"/>
      <c r="H724" s="27"/>
      <c r="I724" s="27"/>
      <c r="J724" s="34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spans="1:26" ht="13.5" customHeight="1" x14ac:dyDescent="0.2">
      <c r="A725" s="27"/>
      <c r="B725" s="27"/>
      <c r="C725" s="27"/>
      <c r="D725" s="27"/>
      <c r="E725" s="27"/>
      <c r="F725" s="27"/>
      <c r="G725" s="27"/>
      <c r="H725" s="27"/>
      <c r="I725" s="27"/>
      <c r="J725" s="34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spans="1:26" ht="13.5" customHeight="1" x14ac:dyDescent="0.2">
      <c r="A726" s="27"/>
      <c r="B726" s="27"/>
      <c r="C726" s="27"/>
      <c r="D726" s="27"/>
      <c r="E726" s="27"/>
      <c r="F726" s="27"/>
      <c r="G726" s="27"/>
      <c r="H726" s="27"/>
      <c r="I726" s="27"/>
      <c r="J726" s="34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spans="1:26" ht="13.5" customHeight="1" x14ac:dyDescent="0.2">
      <c r="A727" s="27"/>
      <c r="B727" s="27"/>
      <c r="C727" s="27"/>
      <c r="D727" s="27"/>
      <c r="E727" s="27"/>
      <c r="F727" s="27"/>
      <c r="G727" s="27"/>
      <c r="H727" s="27"/>
      <c r="I727" s="27"/>
      <c r="J727" s="34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spans="1:26" ht="13.5" customHeight="1" x14ac:dyDescent="0.2">
      <c r="A728" s="27"/>
      <c r="B728" s="27"/>
      <c r="C728" s="27"/>
      <c r="D728" s="27"/>
      <c r="E728" s="27"/>
      <c r="F728" s="27"/>
      <c r="G728" s="27"/>
      <c r="H728" s="27"/>
      <c r="I728" s="27"/>
      <c r="J728" s="34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spans="1:26" ht="13.5" customHeight="1" x14ac:dyDescent="0.2">
      <c r="A729" s="27"/>
      <c r="B729" s="27"/>
      <c r="C729" s="27"/>
      <c r="D729" s="27"/>
      <c r="E729" s="27"/>
      <c r="F729" s="27"/>
      <c r="G729" s="27"/>
      <c r="H729" s="27"/>
      <c r="I729" s="27"/>
      <c r="J729" s="34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spans="1:26" ht="13.5" customHeight="1" x14ac:dyDescent="0.2">
      <c r="A730" s="27"/>
      <c r="B730" s="27"/>
      <c r="C730" s="27"/>
      <c r="D730" s="27"/>
      <c r="E730" s="27"/>
      <c r="F730" s="27"/>
      <c r="G730" s="27"/>
      <c r="H730" s="27"/>
      <c r="I730" s="27"/>
      <c r="J730" s="34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spans="1:26" ht="13.5" customHeight="1" x14ac:dyDescent="0.2">
      <c r="A731" s="27"/>
      <c r="B731" s="27"/>
      <c r="C731" s="27"/>
      <c r="D731" s="27"/>
      <c r="E731" s="27"/>
      <c r="F731" s="27"/>
      <c r="G731" s="27"/>
      <c r="H731" s="27"/>
      <c r="I731" s="27"/>
      <c r="J731" s="34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spans="1:26" ht="13.5" customHeight="1" x14ac:dyDescent="0.2">
      <c r="A732" s="27"/>
      <c r="B732" s="27"/>
      <c r="C732" s="27"/>
      <c r="D732" s="27"/>
      <c r="E732" s="27"/>
      <c r="F732" s="27"/>
      <c r="G732" s="27"/>
      <c r="H732" s="27"/>
      <c r="I732" s="27"/>
      <c r="J732" s="34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spans="1:26" ht="13.5" customHeight="1" x14ac:dyDescent="0.2">
      <c r="A733" s="27"/>
      <c r="B733" s="27"/>
      <c r="C733" s="27"/>
      <c r="D733" s="27"/>
      <c r="E733" s="27"/>
      <c r="F733" s="27"/>
      <c r="G733" s="27"/>
      <c r="H733" s="27"/>
      <c r="I733" s="27"/>
      <c r="J733" s="34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spans="1:26" ht="13.5" customHeight="1" x14ac:dyDescent="0.2">
      <c r="A734" s="27"/>
      <c r="B734" s="27"/>
      <c r="C734" s="27"/>
      <c r="D734" s="27"/>
      <c r="E734" s="27"/>
      <c r="F734" s="27"/>
      <c r="G734" s="27"/>
      <c r="H734" s="27"/>
      <c r="I734" s="27"/>
      <c r="J734" s="34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spans="1:26" ht="13.5" customHeight="1" x14ac:dyDescent="0.2">
      <c r="A735" s="27"/>
      <c r="B735" s="27"/>
      <c r="C735" s="27"/>
      <c r="D735" s="27"/>
      <c r="E735" s="27"/>
      <c r="F735" s="27"/>
      <c r="G735" s="27"/>
      <c r="H735" s="27"/>
      <c r="I735" s="27"/>
      <c r="J735" s="34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spans="1:26" ht="13.5" customHeight="1" x14ac:dyDescent="0.2">
      <c r="A736" s="27"/>
      <c r="B736" s="27"/>
      <c r="C736" s="27"/>
      <c r="D736" s="27"/>
      <c r="E736" s="27"/>
      <c r="F736" s="27"/>
      <c r="G736" s="27"/>
      <c r="H736" s="27"/>
      <c r="I736" s="27"/>
      <c r="J736" s="34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spans="1:26" ht="13.5" customHeight="1" x14ac:dyDescent="0.2">
      <c r="A737" s="27"/>
      <c r="B737" s="27"/>
      <c r="C737" s="27"/>
      <c r="D737" s="27"/>
      <c r="E737" s="27"/>
      <c r="F737" s="27"/>
      <c r="G737" s="27"/>
      <c r="H737" s="27"/>
      <c r="I737" s="27"/>
      <c r="J737" s="34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spans="1:26" ht="13.5" customHeight="1" x14ac:dyDescent="0.2">
      <c r="A738" s="27"/>
      <c r="B738" s="27"/>
      <c r="C738" s="27"/>
      <c r="D738" s="27"/>
      <c r="E738" s="27"/>
      <c r="F738" s="27"/>
      <c r="G738" s="27"/>
      <c r="H738" s="27"/>
      <c r="I738" s="27"/>
      <c r="J738" s="34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spans="1:26" ht="13.5" customHeight="1" x14ac:dyDescent="0.2">
      <c r="A739" s="27"/>
      <c r="B739" s="27"/>
      <c r="C739" s="27"/>
      <c r="D739" s="27"/>
      <c r="E739" s="27"/>
      <c r="F739" s="27"/>
      <c r="G739" s="27"/>
      <c r="H739" s="27"/>
      <c r="I739" s="27"/>
      <c r="J739" s="34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spans="1:26" ht="13.5" customHeight="1" x14ac:dyDescent="0.2">
      <c r="A740" s="27"/>
      <c r="B740" s="27"/>
      <c r="C740" s="27"/>
      <c r="D740" s="27"/>
      <c r="E740" s="27"/>
      <c r="F740" s="27"/>
      <c r="G740" s="27"/>
      <c r="H740" s="27"/>
      <c r="I740" s="27"/>
      <c r="J740" s="34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spans="1:26" ht="13.5" customHeight="1" x14ac:dyDescent="0.2">
      <c r="A741" s="27"/>
      <c r="B741" s="27"/>
      <c r="C741" s="27"/>
      <c r="D741" s="27"/>
      <c r="E741" s="27"/>
      <c r="F741" s="27"/>
      <c r="G741" s="27"/>
      <c r="H741" s="27"/>
      <c r="I741" s="27"/>
      <c r="J741" s="34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spans="1:26" ht="13.5" customHeight="1" x14ac:dyDescent="0.2">
      <c r="A742" s="27"/>
      <c r="B742" s="27"/>
      <c r="C742" s="27"/>
      <c r="D742" s="27"/>
      <c r="E742" s="27"/>
      <c r="F742" s="27"/>
      <c r="G742" s="27"/>
      <c r="H742" s="27"/>
      <c r="I742" s="27"/>
      <c r="J742" s="34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spans="1:26" ht="13.5" customHeight="1" x14ac:dyDescent="0.2">
      <c r="A743" s="27"/>
      <c r="B743" s="27"/>
      <c r="C743" s="27"/>
      <c r="D743" s="27"/>
      <c r="E743" s="27"/>
      <c r="F743" s="27"/>
      <c r="G743" s="27"/>
      <c r="H743" s="27"/>
      <c r="I743" s="27"/>
      <c r="J743" s="34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spans="1:26" ht="13.5" customHeight="1" x14ac:dyDescent="0.2">
      <c r="A744" s="27"/>
      <c r="B744" s="27"/>
      <c r="C744" s="27"/>
      <c r="D744" s="27"/>
      <c r="E744" s="27"/>
      <c r="F744" s="27"/>
      <c r="G744" s="27"/>
      <c r="H744" s="27"/>
      <c r="I744" s="27"/>
      <c r="J744" s="34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spans="1:26" ht="13.5" customHeight="1" x14ac:dyDescent="0.2">
      <c r="A745" s="27"/>
      <c r="B745" s="27"/>
      <c r="C745" s="27"/>
      <c r="D745" s="27"/>
      <c r="E745" s="27"/>
      <c r="F745" s="27"/>
      <c r="G745" s="27"/>
      <c r="H745" s="27"/>
      <c r="I745" s="27"/>
      <c r="J745" s="34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spans="1:26" ht="13.5" customHeight="1" x14ac:dyDescent="0.2">
      <c r="A746" s="27"/>
      <c r="B746" s="27"/>
      <c r="C746" s="27"/>
      <c r="D746" s="27"/>
      <c r="E746" s="27"/>
      <c r="F746" s="27"/>
      <c r="G746" s="27"/>
      <c r="H746" s="27"/>
      <c r="I746" s="27"/>
      <c r="J746" s="34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spans="1:26" ht="13.5" customHeight="1" x14ac:dyDescent="0.2">
      <c r="A747" s="27"/>
      <c r="B747" s="27"/>
      <c r="C747" s="27"/>
      <c r="D747" s="27"/>
      <c r="E747" s="27"/>
      <c r="F747" s="27"/>
      <c r="G747" s="27"/>
      <c r="H747" s="27"/>
      <c r="I747" s="27"/>
      <c r="J747" s="34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spans="1:26" ht="13.5" customHeight="1" x14ac:dyDescent="0.2">
      <c r="A748" s="27"/>
      <c r="B748" s="27"/>
      <c r="C748" s="27"/>
      <c r="D748" s="27"/>
      <c r="E748" s="27"/>
      <c r="F748" s="27"/>
      <c r="G748" s="27"/>
      <c r="H748" s="27"/>
      <c r="I748" s="27"/>
      <c r="J748" s="34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spans="1:26" ht="13.5" customHeight="1" x14ac:dyDescent="0.2">
      <c r="A749" s="27"/>
      <c r="B749" s="27"/>
      <c r="C749" s="27"/>
      <c r="D749" s="27"/>
      <c r="E749" s="27"/>
      <c r="F749" s="27"/>
      <c r="G749" s="27"/>
      <c r="H749" s="27"/>
      <c r="I749" s="27"/>
      <c r="J749" s="34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spans="1:26" ht="13.5" customHeight="1" x14ac:dyDescent="0.2">
      <c r="A750" s="27"/>
      <c r="B750" s="27"/>
      <c r="C750" s="27"/>
      <c r="D750" s="27"/>
      <c r="E750" s="27"/>
      <c r="F750" s="27"/>
      <c r="G750" s="27"/>
      <c r="H750" s="27"/>
      <c r="I750" s="27"/>
      <c r="J750" s="34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spans="1:26" ht="13.5" customHeight="1" x14ac:dyDescent="0.2">
      <c r="A751" s="27"/>
      <c r="B751" s="27"/>
      <c r="C751" s="27"/>
      <c r="D751" s="27"/>
      <c r="E751" s="27"/>
      <c r="F751" s="27"/>
      <c r="G751" s="27"/>
      <c r="H751" s="27"/>
      <c r="I751" s="27"/>
      <c r="J751" s="34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spans="1:26" ht="13.5" customHeight="1" x14ac:dyDescent="0.2">
      <c r="A752" s="27"/>
      <c r="B752" s="27"/>
      <c r="C752" s="27"/>
      <c r="D752" s="27"/>
      <c r="E752" s="27"/>
      <c r="F752" s="27"/>
      <c r="G752" s="27"/>
      <c r="H752" s="27"/>
      <c r="I752" s="27"/>
      <c r="J752" s="34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spans="1:26" ht="13.5" customHeight="1" x14ac:dyDescent="0.2">
      <c r="A753" s="27"/>
      <c r="B753" s="27"/>
      <c r="C753" s="27"/>
      <c r="D753" s="27"/>
      <c r="E753" s="27"/>
      <c r="F753" s="27"/>
      <c r="G753" s="27"/>
      <c r="H753" s="27"/>
      <c r="I753" s="27"/>
      <c r="J753" s="34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spans="1:26" ht="13.5" customHeight="1" x14ac:dyDescent="0.2">
      <c r="A754" s="27"/>
      <c r="B754" s="27"/>
      <c r="C754" s="27"/>
      <c r="D754" s="27"/>
      <c r="E754" s="27"/>
      <c r="F754" s="27"/>
      <c r="G754" s="27"/>
      <c r="H754" s="27"/>
      <c r="I754" s="27"/>
      <c r="J754" s="34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spans="1:26" ht="13.5" customHeight="1" x14ac:dyDescent="0.2">
      <c r="A755" s="27"/>
      <c r="B755" s="27"/>
      <c r="C755" s="27"/>
      <c r="D755" s="27"/>
      <c r="E755" s="27"/>
      <c r="F755" s="27"/>
      <c r="G755" s="27"/>
      <c r="H755" s="27"/>
      <c r="I755" s="27"/>
      <c r="J755" s="34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spans="1:26" ht="13.5" customHeight="1" x14ac:dyDescent="0.2">
      <c r="A756" s="27"/>
      <c r="B756" s="27"/>
      <c r="C756" s="27"/>
      <c r="D756" s="27"/>
      <c r="E756" s="27"/>
      <c r="F756" s="27"/>
      <c r="G756" s="27"/>
      <c r="H756" s="27"/>
      <c r="I756" s="27"/>
      <c r="J756" s="34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spans="1:26" ht="13.5" customHeight="1" x14ac:dyDescent="0.2">
      <c r="A757" s="27"/>
      <c r="B757" s="27"/>
      <c r="C757" s="27"/>
      <c r="D757" s="27"/>
      <c r="E757" s="27"/>
      <c r="F757" s="27"/>
      <c r="G757" s="27"/>
      <c r="H757" s="27"/>
      <c r="I757" s="27"/>
      <c r="J757" s="34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spans="1:26" ht="13.5" customHeight="1" x14ac:dyDescent="0.2">
      <c r="A758" s="27"/>
      <c r="B758" s="27"/>
      <c r="C758" s="27"/>
      <c r="D758" s="27"/>
      <c r="E758" s="27"/>
      <c r="F758" s="27"/>
      <c r="G758" s="27"/>
      <c r="H758" s="27"/>
      <c r="I758" s="27"/>
      <c r="J758" s="34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spans="1:26" ht="13.5" customHeight="1" x14ac:dyDescent="0.2">
      <c r="A759" s="27"/>
      <c r="B759" s="27"/>
      <c r="C759" s="27"/>
      <c r="D759" s="27"/>
      <c r="E759" s="27"/>
      <c r="F759" s="27"/>
      <c r="G759" s="27"/>
      <c r="H759" s="27"/>
      <c r="I759" s="27"/>
      <c r="J759" s="34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spans="1:26" ht="13.5" customHeight="1" x14ac:dyDescent="0.2">
      <c r="A760" s="27"/>
      <c r="B760" s="27"/>
      <c r="C760" s="27"/>
      <c r="D760" s="27"/>
      <c r="E760" s="27"/>
      <c r="F760" s="27"/>
      <c r="G760" s="27"/>
      <c r="H760" s="27"/>
      <c r="I760" s="27"/>
      <c r="J760" s="34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spans="1:26" ht="13.5" customHeight="1" x14ac:dyDescent="0.2">
      <c r="A761" s="27"/>
      <c r="B761" s="27"/>
      <c r="C761" s="27"/>
      <c r="D761" s="27"/>
      <c r="E761" s="27"/>
      <c r="F761" s="27"/>
      <c r="G761" s="27"/>
      <c r="H761" s="27"/>
      <c r="I761" s="27"/>
      <c r="J761" s="34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spans="1:26" ht="13.5" customHeight="1" x14ac:dyDescent="0.2">
      <c r="A762" s="27"/>
      <c r="B762" s="27"/>
      <c r="C762" s="27"/>
      <c r="D762" s="27"/>
      <c r="E762" s="27"/>
      <c r="F762" s="27"/>
      <c r="G762" s="27"/>
      <c r="H762" s="27"/>
      <c r="I762" s="27"/>
      <c r="J762" s="34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spans="1:26" ht="13.5" customHeight="1" x14ac:dyDescent="0.2">
      <c r="A763" s="27"/>
      <c r="B763" s="27"/>
      <c r="C763" s="27"/>
      <c r="D763" s="27"/>
      <c r="E763" s="27"/>
      <c r="F763" s="27"/>
      <c r="G763" s="27"/>
      <c r="H763" s="27"/>
      <c r="I763" s="27"/>
      <c r="J763" s="34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spans="1:26" ht="13.5" customHeight="1" x14ac:dyDescent="0.2">
      <c r="A764" s="27"/>
      <c r="B764" s="27"/>
      <c r="C764" s="27"/>
      <c r="D764" s="27"/>
      <c r="E764" s="27"/>
      <c r="F764" s="27"/>
      <c r="G764" s="27"/>
      <c r="H764" s="27"/>
      <c r="I764" s="27"/>
      <c r="J764" s="34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spans="1:26" ht="13.5" customHeight="1" x14ac:dyDescent="0.2">
      <c r="A765" s="27"/>
      <c r="B765" s="27"/>
      <c r="C765" s="27"/>
      <c r="D765" s="27"/>
      <c r="E765" s="27"/>
      <c r="F765" s="27"/>
      <c r="G765" s="27"/>
      <c r="H765" s="27"/>
      <c r="I765" s="27"/>
      <c r="J765" s="34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spans="1:26" ht="13.5" customHeight="1" x14ac:dyDescent="0.2">
      <c r="A766" s="27"/>
      <c r="B766" s="27"/>
      <c r="C766" s="27"/>
      <c r="D766" s="27"/>
      <c r="E766" s="27"/>
      <c r="F766" s="27"/>
      <c r="G766" s="27"/>
      <c r="H766" s="27"/>
      <c r="I766" s="27"/>
      <c r="J766" s="34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spans="1:26" ht="13.5" customHeight="1" x14ac:dyDescent="0.2">
      <c r="A767" s="27"/>
      <c r="B767" s="27"/>
      <c r="C767" s="27"/>
      <c r="D767" s="27"/>
      <c r="E767" s="27"/>
      <c r="F767" s="27"/>
      <c r="G767" s="27"/>
      <c r="H767" s="27"/>
      <c r="I767" s="27"/>
      <c r="J767" s="34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spans="1:26" ht="13.5" customHeight="1" x14ac:dyDescent="0.2">
      <c r="A768" s="27"/>
      <c r="B768" s="27"/>
      <c r="C768" s="27"/>
      <c r="D768" s="27"/>
      <c r="E768" s="27"/>
      <c r="F768" s="27"/>
      <c r="G768" s="27"/>
      <c r="H768" s="27"/>
      <c r="I768" s="27"/>
      <c r="J768" s="34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spans="1:26" ht="13.5" customHeight="1" x14ac:dyDescent="0.2">
      <c r="A769" s="27"/>
      <c r="B769" s="27"/>
      <c r="C769" s="27"/>
      <c r="D769" s="27"/>
      <c r="E769" s="27"/>
      <c r="F769" s="27"/>
      <c r="G769" s="27"/>
      <c r="H769" s="27"/>
      <c r="I769" s="27"/>
      <c r="J769" s="34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spans="1:26" ht="13.5" customHeight="1" x14ac:dyDescent="0.2">
      <c r="A770" s="27"/>
      <c r="B770" s="27"/>
      <c r="C770" s="27"/>
      <c r="D770" s="27"/>
      <c r="E770" s="27"/>
      <c r="F770" s="27"/>
      <c r="G770" s="27"/>
      <c r="H770" s="27"/>
      <c r="I770" s="27"/>
      <c r="J770" s="34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spans="1:26" ht="13.5" customHeight="1" x14ac:dyDescent="0.2">
      <c r="A771" s="27"/>
      <c r="B771" s="27"/>
      <c r="C771" s="27"/>
      <c r="D771" s="27"/>
      <c r="E771" s="27"/>
      <c r="F771" s="27"/>
      <c r="G771" s="27"/>
      <c r="H771" s="27"/>
      <c r="I771" s="27"/>
      <c r="J771" s="34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spans="1:26" ht="13.5" customHeight="1" x14ac:dyDescent="0.2">
      <c r="A772" s="27"/>
      <c r="B772" s="27"/>
      <c r="C772" s="27"/>
      <c r="D772" s="27"/>
      <c r="E772" s="27"/>
      <c r="F772" s="27"/>
      <c r="G772" s="27"/>
      <c r="H772" s="27"/>
      <c r="I772" s="27"/>
      <c r="J772" s="34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spans="1:26" ht="13.5" customHeight="1" x14ac:dyDescent="0.2">
      <c r="A773" s="27"/>
      <c r="B773" s="27"/>
      <c r="C773" s="27"/>
      <c r="D773" s="27"/>
      <c r="E773" s="27"/>
      <c r="F773" s="27"/>
      <c r="G773" s="27"/>
      <c r="H773" s="27"/>
      <c r="I773" s="27"/>
      <c r="J773" s="34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spans="1:26" ht="13.5" customHeight="1" x14ac:dyDescent="0.2">
      <c r="A774" s="27"/>
      <c r="B774" s="27"/>
      <c r="C774" s="27"/>
      <c r="D774" s="27"/>
      <c r="E774" s="27"/>
      <c r="F774" s="27"/>
      <c r="G774" s="27"/>
      <c r="H774" s="27"/>
      <c r="I774" s="27"/>
      <c r="J774" s="34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spans="1:26" ht="13.5" customHeight="1" x14ac:dyDescent="0.2">
      <c r="A775" s="27"/>
      <c r="B775" s="27"/>
      <c r="C775" s="27"/>
      <c r="D775" s="27"/>
      <c r="E775" s="27"/>
      <c r="F775" s="27"/>
      <c r="G775" s="27"/>
      <c r="H775" s="27"/>
      <c r="I775" s="27"/>
      <c r="J775" s="34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spans="1:26" ht="13.5" customHeight="1" x14ac:dyDescent="0.2">
      <c r="A776" s="27"/>
      <c r="B776" s="27"/>
      <c r="C776" s="27"/>
      <c r="D776" s="27"/>
      <c r="E776" s="27"/>
      <c r="F776" s="27"/>
      <c r="G776" s="27"/>
      <c r="H776" s="27"/>
      <c r="I776" s="27"/>
      <c r="J776" s="34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spans="1:26" ht="13.5" customHeight="1" x14ac:dyDescent="0.2">
      <c r="A777" s="27"/>
      <c r="B777" s="27"/>
      <c r="C777" s="27"/>
      <c r="D777" s="27"/>
      <c r="E777" s="27"/>
      <c r="F777" s="27"/>
      <c r="G777" s="27"/>
      <c r="H777" s="27"/>
      <c r="I777" s="27"/>
      <c r="J777" s="34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spans="1:26" ht="13.5" customHeight="1" x14ac:dyDescent="0.2">
      <c r="A778" s="27"/>
      <c r="B778" s="27"/>
      <c r="C778" s="27"/>
      <c r="D778" s="27"/>
      <c r="E778" s="27"/>
      <c r="F778" s="27"/>
      <c r="G778" s="27"/>
      <c r="H778" s="27"/>
      <c r="I778" s="27"/>
      <c r="J778" s="34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spans="1:26" ht="13.5" customHeight="1" x14ac:dyDescent="0.2">
      <c r="A779" s="27"/>
      <c r="B779" s="27"/>
      <c r="C779" s="27"/>
      <c r="D779" s="27"/>
      <c r="E779" s="27"/>
      <c r="F779" s="27"/>
      <c r="G779" s="27"/>
      <c r="H779" s="27"/>
      <c r="I779" s="27"/>
      <c r="J779" s="34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spans="1:26" ht="13.5" customHeight="1" x14ac:dyDescent="0.2">
      <c r="A780" s="27"/>
      <c r="B780" s="27"/>
      <c r="C780" s="27"/>
      <c r="D780" s="27"/>
      <c r="E780" s="27"/>
      <c r="F780" s="27"/>
      <c r="G780" s="27"/>
      <c r="H780" s="27"/>
      <c r="I780" s="27"/>
      <c r="J780" s="34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spans="1:26" ht="13.5" customHeight="1" x14ac:dyDescent="0.2">
      <c r="A781" s="27"/>
      <c r="B781" s="27"/>
      <c r="C781" s="27"/>
      <c r="D781" s="27"/>
      <c r="E781" s="27"/>
      <c r="F781" s="27"/>
      <c r="G781" s="27"/>
      <c r="H781" s="27"/>
      <c r="I781" s="27"/>
      <c r="J781" s="34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spans="1:26" ht="13.5" customHeight="1" x14ac:dyDescent="0.2">
      <c r="A782" s="27"/>
      <c r="B782" s="27"/>
      <c r="C782" s="27"/>
      <c r="D782" s="27"/>
      <c r="E782" s="27"/>
      <c r="F782" s="27"/>
      <c r="G782" s="27"/>
      <c r="H782" s="27"/>
      <c r="I782" s="27"/>
      <c r="J782" s="34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spans="1:26" ht="13.5" customHeight="1" x14ac:dyDescent="0.2">
      <c r="A783" s="27"/>
      <c r="B783" s="27"/>
      <c r="C783" s="27"/>
      <c r="D783" s="27"/>
      <c r="E783" s="27"/>
      <c r="F783" s="27"/>
      <c r="G783" s="27"/>
      <c r="H783" s="27"/>
      <c r="I783" s="27"/>
      <c r="J783" s="34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spans="1:26" ht="13.5" customHeight="1" x14ac:dyDescent="0.2">
      <c r="A784" s="27"/>
      <c r="B784" s="27"/>
      <c r="C784" s="27"/>
      <c r="D784" s="27"/>
      <c r="E784" s="27"/>
      <c r="F784" s="27"/>
      <c r="G784" s="27"/>
      <c r="H784" s="27"/>
      <c r="I784" s="27"/>
      <c r="J784" s="34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spans="1:26" ht="13.5" customHeight="1" x14ac:dyDescent="0.2">
      <c r="A785" s="27"/>
      <c r="B785" s="27"/>
      <c r="C785" s="27"/>
      <c r="D785" s="27"/>
      <c r="E785" s="27"/>
      <c r="F785" s="27"/>
      <c r="G785" s="27"/>
      <c r="H785" s="27"/>
      <c r="I785" s="27"/>
      <c r="J785" s="34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spans="1:26" ht="13.5" customHeight="1" x14ac:dyDescent="0.2">
      <c r="A786" s="27"/>
      <c r="B786" s="27"/>
      <c r="C786" s="27"/>
      <c r="D786" s="27"/>
      <c r="E786" s="27"/>
      <c r="F786" s="27"/>
      <c r="G786" s="27"/>
      <c r="H786" s="27"/>
      <c r="I786" s="27"/>
      <c r="J786" s="34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spans="1:26" ht="13.5" customHeight="1" x14ac:dyDescent="0.2">
      <c r="A787" s="27"/>
      <c r="B787" s="27"/>
      <c r="C787" s="27"/>
      <c r="D787" s="27"/>
      <c r="E787" s="27"/>
      <c r="F787" s="27"/>
      <c r="G787" s="27"/>
      <c r="H787" s="27"/>
      <c r="I787" s="27"/>
      <c r="J787" s="34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spans="1:26" ht="13.5" customHeight="1" x14ac:dyDescent="0.2">
      <c r="A788" s="27"/>
      <c r="B788" s="27"/>
      <c r="C788" s="27"/>
      <c r="D788" s="27"/>
      <c r="E788" s="27"/>
      <c r="F788" s="27"/>
      <c r="G788" s="27"/>
      <c r="H788" s="27"/>
      <c r="I788" s="27"/>
      <c r="J788" s="34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spans="1:26" ht="13.5" customHeight="1" x14ac:dyDescent="0.2">
      <c r="A789" s="27"/>
      <c r="B789" s="27"/>
      <c r="C789" s="27"/>
      <c r="D789" s="27"/>
      <c r="E789" s="27"/>
      <c r="F789" s="27"/>
      <c r="G789" s="27"/>
      <c r="H789" s="27"/>
      <c r="I789" s="27"/>
      <c r="J789" s="34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spans="1:26" ht="13.5" customHeight="1" x14ac:dyDescent="0.2">
      <c r="A790" s="27"/>
      <c r="B790" s="27"/>
      <c r="C790" s="27"/>
      <c r="D790" s="27"/>
      <c r="E790" s="27"/>
      <c r="F790" s="27"/>
      <c r="G790" s="27"/>
      <c r="H790" s="27"/>
      <c r="I790" s="27"/>
      <c r="J790" s="34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spans="1:26" ht="13.5" customHeight="1" x14ac:dyDescent="0.2">
      <c r="A791" s="27"/>
      <c r="B791" s="27"/>
      <c r="C791" s="27"/>
      <c r="D791" s="27"/>
      <c r="E791" s="27"/>
      <c r="F791" s="27"/>
      <c r="G791" s="27"/>
      <c r="H791" s="27"/>
      <c r="I791" s="27"/>
      <c r="J791" s="34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spans="1:26" ht="13.5" customHeight="1" x14ac:dyDescent="0.2">
      <c r="A792" s="27"/>
      <c r="B792" s="27"/>
      <c r="C792" s="27"/>
      <c r="D792" s="27"/>
      <c r="E792" s="27"/>
      <c r="F792" s="27"/>
      <c r="G792" s="27"/>
      <c r="H792" s="27"/>
      <c r="I792" s="27"/>
      <c r="J792" s="34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spans="1:26" ht="13.5" customHeight="1" x14ac:dyDescent="0.2">
      <c r="A793" s="27"/>
      <c r="B793" s="27"/>
      <c r="C793" s="27"/>
      <c r="D793" s="27"/>
      <c r="E793" s="27"/>
      <c r="F793" s="27"/>
      <c r="G793" s="27"/>
      <c r="H793" s="27"/>
      <c r="I793" s="27"/>
      <c r="J793" s="34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spans="1:26" ht="13.5" customHeight="1" x14ac:dyDescent="0.2">
      <c r="A794" s="27"/>
      <c r="B794" s="27"/>
      <c r="C794" s="27"/>
      <c r="D794" s="27"/>
      <c r="E794" s="27"/>
      <c r="F794" s="27"/>
      <c r="G794" s="27"/>
      <c r="H794" s="27"/>
      <c r="I794" s="27"/>
      <c r="J794" s="34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spans="1:26" ht="13.5" customHeight="1" x14ac:dyDescent="0.2">
      <c r="A795" s="27"/>
      <c r="B795" s="27"/>
      <c r="C795" s="27"/>
      <c r="D795" s="27"/>
      <c r="E795" s="27"/>
      <c r="F795" s="27"/>
      <c r="G795" s="27"/>
      <c r="H795" s="27"/>
      <c r="I795" s="27"/>
      <c r="J795" s="34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spans="1:26" ht="13.5" customHeight="1" x14ac:dyDescent="0.2">
      <c r="A796" s="27"/>
      <c r="B796" s="27"/>
      <c r="C796" s="27"/>
      <c r="D796" s="27"/>
      <c r="E796" s="27"/>
      <c r="F796" s="27"/>
      <c r="G796" s="27"/>
      <c r="H796" s="27"/>
      <c r="I796" s="27"/>
      <c r="J796" s="34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spans="1:26" ht="13.5" customHeight="1" x14ac:dyDescent="0.2">
      <c r="A797" s="27"/>
      <c r="B797" s="27"/>
      <c r="C797" s="27"/>
      <c r="D797" s="27"/>
      <c r="E797" s="27"/>
      <c r="F797" s="27"/>
      <c r="G797" s="27"/>
      <c r="H797" s="27"/>
      <c r="I797" s="27"/>
      <c r="J797" s="34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spans="1:26" ht="13.5" customHeight="1" x14ac:dyDescent="0.2">
      <c r="A798" s="27"/>
      <c r="B798" s="27"/>
      <c r="C798" s="27"/>
      <c r="D798" s="27"/>
      <c r="E798" s="27"/>
      <c r="F798" s="27"/>
      <c r="G798" s="27"/>
      <c r="H798" s="27"/>
      <c r="I798" s="27"/>
      <c r="J798" s="34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spans="1:26" ht="13.5" customHeight="1" x14ac:dyDescent="0.2">
      <c r="A799" s="27"/>
      <c r="B799" s="27"/>
      <c r="C799" s="27"/>
      <c r="D799" s="27"/>
      <c r="E799" s="27"/>
      <c r="F799" s="27"/>
      <c r="G799" s="27"/>
      <c r="H799" s="27"/>
      <c r="I799" s="27"/>
      <c r="J799" s="34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spans="1:26" ht="13.5" customHeight="1" x14ac:dyDescent="0.2">
      <c r="A800" s="27"/>
      <c r="B800" s="27"/>
      <c r="C800" s="27"/>
      <c r="D800" s="27"/>
      <c r="E800" s="27"/>
      <c r="F800" s="27"/>
      <c r="G800" s="27"/>
      <c r="H800" s="27"/>
      <c r="I800" s="27"/>
      <c r="J800" s="34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spans="1:26" ht="13.5" customHeight="1" x14ac:dyDescent="0.2">
      <c r="A801" s="27"/>
      <c r="B801" s="27"/>
      <c r="C801" s="27"/>
      <c r="D801" s="27"/>
      <c r="E801" s="27"/>
      <c r="F801" s="27"/>
      <c r="G801" s="27"/>
      <c r="H801" s="27"/>
      <c r="I801" s="27"/>
      <c r="J801" s="34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spans="1:26" ht="13.5" customHeight="1" x14ac:dyDescent="0.2">
      <c r="A802" s="27"/>
      <c r="B802" s="27"/>
      <c r="C802" s="27"/>
      <c r="D802" s="27"/>
      <c r="E802" s="27"/>
      <c r="F802" s="27"/>
      <c r="G802" s="27"/>
      <c r="H802" s="27"/>
      <c r="I802" s="27"/>
      <c r="J802" s="34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spans="1:26" ht="13.5" customHeight="1" x14ac:dyDescent="0.2">
      <c r="A803" s="27"/>
      <c r="B803" s="27"/>
      <c r="C803" s="27"/>
      <c r="D803" s="27"/>
      <c r="E803" s="27"/>
      <c r="F803" s="27"/>
      <c r="G803" s="27"/>
      <c r="H803" s="27"/>
      <c r="I803" s="27"/>
      <c r="J803" s="34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spans="1:26" ht="13.5" customHeight="1" x14ac:dyDescent="0.2">
      <c r="A804" s="27"/>
      <c r="B804" s="27"/>
      <c r="C804" s="27"/>
      <c r="D804" s="27"/>
      <c r="E804" s="27"/>
      <c r="F804" s="27"/>
      <c r="G804" s="27"/>
      <c r="H804" s="27"/>
      <c r="I804" s="27"/>
      <c r="J804" s="34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spans="1:26" ht="13.5" customHeight="1" x14ac:dyDescent="0.2">
      <c r="A805" s="27"/>
      <c r="B805" s="27"/>
      <c r="C805" s="27"/>
      <c r="D805" s="27"/>
      <c r="E805" s="27"/>
      <c r="F805" s="27"/>
      <c r="G805" s="27"/>
      <c r="H805" s="27"/>
      <c r="I805" s="27"/>
      <c r="J805" s="34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spans="1:26" ht="13.5" customHeight="1" x14ac:dyDescent="0.2">
      <c r="A806" s="27"/>
      <c r="B806" s="27"/>
      <c r="C806" s="27"/>
      <c r="D806" s="27"/>
      <c r="E806" s="27"/>
      <c r="F806" s="27"/>
      <c r="G806" s="27"/>
      <c r="H806" s="27"/>
      <c r="I806" s="27"/>
      <c r="J806" s="34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spans="1:26" ht="13.5" customHeight="1" x14ac:dyDescent="0.2">
      <c r="A807" s="27"/>
      <c r="B807" s="27"/>
      <c r="C807" s="27"/>
      <c r="D807" s="27"/>
      <c r="E807" s="27"/>
      <c r="F807" s="27"/>
      <c r="G807" s="27"/>
      <c r="H807" s="27"/>
      <c r="I807" s="27"/>
      <c r="J807" s="34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spans="1:26" ht="13.5" customHeight="1" x14ac:dyDescent="0.2">
      <c r="A808" s="27"/>
      <c r="B808" s="27"/>
      <c r="C808" s="27"/>
      <c r="D808" s="27"/>
      <c r="E808" s="27"/>
      <c r="F808" s="27"/>
      <c r="G808" s="27"/>
      <c r="H808" s="27"/>
      <c r="I808" s="27"/>
      <c r="J808" s="34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spans="1:26" ht="13.5" customHeight="1" x14ac:dyDescent="0.2">
      <c r="A809" s="27"/>
      <c r="B809" s="27"/>
      <c r="C809" s="27"/>
      <c r="D809" s="27"/>
      <c r="E809" s="27"/>
      <c r="F809" s="27"/>
      <c r="G809" s="27"/>
      <c r="H809" s="27"/>
      <c r="I809" s="27"/>
      <c r="J809" s="34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spans="1:26" ht="13.5" customHeight="1" x14ac:dyDescent="0.2">
      <c r="A810" s="27"/>
      <c r="B810" s="27"/>
      <c r="C810" s="27"/>
      <c r="D810" s="27"/>
      <c r="E810" s="27"/>
      <c r="F810" s="27"/>
      <c r="G810" s="27"/>
      <c r="H810" s="27"/>
      <c r="I810" s="27"/>
      <c r="J810" s="34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spans="1:26" ht="13.5" customHeight="1" x14ac:dyDescent="0.2">
      <c r="A811" s="27"/>
      <c r="B811" s="27"/>
      <c r="C811" s="27"/>
      <c r="D811" s="27"/>
      <c r="E811" s="27"/>
      <c r="F811" s="27"/>
      <c r="G811" s="27"/>
      <c r="H811" s="27"/>
      <c r="I811" s="27"/>
      <c r="J811" s="34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spans="1:26" ht="13.5" customHeight="1" x14ac:dyDescent="0.2">
      <c r="A812" s="27"/>
      <c r="B812" s="27"/>
      <c r="C812" s="27"/>
      <c r="D812" s="27"/>
      <c r="E812" s="27"/>
      <c r="F812" s="27"/>
      <c r="G812" s="27"/>
      <c r="H812" s="27"/>
      <c r="I812" s="27"/>
      <c r="J812" s="34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spans="1:26" ht="13.5" customHeight="1" x14ac:dyDescent="0.2">
      <c r="A813" s="27"/>
      <c r="B813" s="27"/>
      <c r="C813" s="27"/>
      <c r="D813" s="27"/>
      <c r="E813" s="27"/>
      <c r="F813" s="27"/>
      <c r="G813" s="27"/>
      <c r="H813" s="27"/>
      <c r="I813" s="27"/>
      <c r="J813" s="34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spans="1:26" ht="13.5" customHeight="1" x14ac:dyDescent="0.2">
      <c r="A814" s="27"/>
      <c r="B814" s="27"/>
      <c r="C814" s="27"/>
      <c r="D814" s="27"/>
      <c r="E814" s="27"/>
      <c r="F814" s="27"/>
      <c r="G814" s="27"/>
      <c r="H814" s="27"/>
      <c r="I814" s="27"/>
      <c r="J814" s="34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spans="1:26" ht="13.5" customHeight="1" x14ac:dyDescent="0.2">
      <c r="A815" s="27"/>
      <c r="B815" s="27"/>
      <c r="C815" s="27"/>
      <c r="D815" s="27"/>
      <c r="E815" s="27"/>
      <c r="F815" s="27"/>
      <c r="G815" s="27"/>
      <c r="H815" s="27"/>
      <c r="I815" s="27"/>
      <c r="J815" s="34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spans="1:26" ht="13.5" customHeight="1" x14ac:dyDescent="0.2">
      <c r="A816" s="27"/>
      <c r="B816" s="27"/>
      <c r="C816" s="27"/>
      <c r="D816" s="27"/>
      <c r="E816" s="27"/>
      <c r="F816" s="27"/>
      <c r="G816" s="27"/>
      <c r="H816" s="27"/>
      <c r="I816" s="27"/>
      <c r="J816" s="34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spans="1:26" ht="13.5" customHeight="1" x14ac:dyDescent="0.2">
      <c r="A817" s="27"/>
      <c r="B817" s="27"/>
      <c r="C817" s="27"/>
      <c r="D817" s="27"/>
      <c r="E817" s="27"/>
      <c r="F817" s="27"/>
      <c r="G817" s="27"/>
      <c r="H817" s="27"/>
      <c r="I817" s="27"/>
      <c r="J817" s="34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spans="1:26" ht="13.5" customHeight="1" x14ac:dyDescent="0.2">
      <c r="A818" s="27"/>
      <c r="B818" s="27"/>
      <c r="C818" s="27"/>
      <c r="D818" s="27"/>
      <c r="E818" s="27"/>
      <c r="F818" s="27"/>
      <c r="G818" s="27"/>
      <c r="H818" s="27"/>
      <c r="I818" s="27"/>
      <c r="J818" s="34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spans="1:26" ht="13.5" customHeight="1" x14ac:dyDescent="0.2">
      <c r="A819" s="27"/>
      <c r="B819" s="27"/>
      <c r="C819" s="27"/>
      <c r="D819" s="27"/>
      <c r="E819" s="27"/>
      <c r="F819" s="27"/>
      <c r="G819" s="27"/>
      <c r="H819" s="27"/>
      <c r="I819" s="27"/>
      <c r="J819" s="34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spans="1:26" ht="13.5" customHeight="1" x14ac:dyDescent="0.2">
      <c r="A820" s="27"/>
      <c r="B820" s="27"/>
      <c r="C820" s="27"/>
      <c r="D820" s="27"/>
      <c r="E820" s="27"/>
      <c r="F820" s="27"/>
      <c r="G820" s="27"/>
      <c r="H820" s="27"/>
      <c r="I820" s="27"/>
      <c r="J820" s="34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spans="1:26" ht="13.5" customHeight="1" x14ac:dyDescent="0.2">
      <c r="A821" s="27"/>
      <c r="B821" s="27"/>
      <c r="C821" s="27"/>
      <c r="D821" s="27"/>
      <c r="E821" s="27"/>
      <c r="F821" s="27"/>
      <c r="G821" s="27"/>
      <c r="H821" s="27"/>
      <c r="I821" s="27"/>
      <c r="J821" s="34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spans="1:26" ht="13.5" customHeight="1" x14ac:dyDescent="0.2">
      <c r="A822" s="27"/>
      <c r="B822" s="27"/>
      <c r="C822" s="27"/>
      <c r="D822" s="27"/>
      <c r="E822" s="27"/>
      <c r="F822" s="27"/>
      <c r="G822" s="27"/>
      <c r="H822" s="27"/>
      <c r="I822" s="27"/>
      <c r="J822" s="34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spans="1:26" ht="13.5" customHeight="1" x14ac:dyDescent="0.2">
      <c r="A823" s="27"/>
      <c r="B823" s="27"/>
      <c r="C823" s="27"/>
      <c r="D823" s="27"/>
      <c r="E823" s="27"/>
      <c r="F823" s="27"/>
      <c r="G823" s="27"/>
      <c r="H823" s="27"/>
      <c r="I823" s="27"/>
      <c r="J823" s="34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spans="1:26" ht="13.5" customHeight="1" x14ac:dyDescent="0.2">
      <c r="A824" s="27"/>
      <c r="B824" s="27"/>
      <c r="C824" s="27"/>
      <c r="D824" s="27"/>
      <c r="E824" s="27"/>
      <c r="F824" s="27"/>
      <c r="G824" s="27"/>
      <c r="H824" s="27"/>
      <c r="I824" s="27"/>
      <c r="J824" s="34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spans="1:26" ht="13.5" customHeight="1" x14ac:dyDescent="0.2">
      <c r="A825" s="27"/>
      <c r="B825" s="27"/>
      <c r="C825" s="27"/>
      <c r="D825" s="27"/>
      <c r="E825" s="27"/>
      <c r="F825" s="27"/>
      <c r="G825" s="27"/>
      <c r="H825" s="27"/>
      <c r="I825" s="27"/>
      <c r="J825" s="34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spans="1:26" ht="13.5" customHeight="1" x14ac:dyDescent="0.2">
      <c r="A826" s="27"/>
      <c r="B826" s="27"/>
      <c r="C826" s="27"/>
      <c r="D826" s="27"/>
      <c r="E826" s="27"/>
      <c r="F826" s="27"/>
      <c r="G826" s="27"/>
      <c r="H826" s="27"/>
      <c r="I826" s="27"/>
      <c r="J826" s="34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spans="1:26" ht="13.5" customHeight="1" x14ac:dyDescent="0.2">
      <c r="A827" s="27"/>
      <c r="B827" s="27"/>
      <c r="C827" s="27"/>
      <c r="D827" s="27"/>
      <c r="E827" s="27"/>
      <c r="F827" s="27"/>
      <c r="G827" s="27"/>
      <c r="H827" s="27"/>
      <c r="I827" s="27"/>
      <c r="J827" s="34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spans="1:26" ht="13.5" customHeight="1" x14ac:dyDescent="0.2">
      <c r="A828" s="27"/>
      <c r="B828" s="27"/>
      <c r="C828" s="27"/>
      <c r="D828" s="27"/>
      <c r="E828" s="27"/>
      <c r="F828" s="27"/>
      <c r="G828" s="27"/>
      <c r="H828" s="27"/>
      <c r="I828" s="27"/>
      <c r="J828" s="34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spans="1:26" ht="13.5" customHeight="1" x14ac:dyDescent="0.2">
      <c r="A829" s="27"/>
      <c r="B829" s="27"/>
      <c r="C829" s="27"/>
      <c r="D829" s="27"/>
      <c r="E829" s="27"/>
      <c r="F829" s="27"/>
      <c r="G829" s="27"/>
      <c r="H829" s="27"/>
      <c r="I829" s="27"/>
      <c r="J829" s="34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spans="1:26" ht="13.5" customHeight="1" x14ac:dyDescent="0.2">
      <c r="A830" s="27"/>
      <c r="B830" s="27"/>
      <c r="C830" s="27"/>
      <c r="D830" s="27"/>
      <c r="E830" s="27"/>
      <c r="F830" s="27"/>
      <c r="G830" s="27"/>
      <c r="H830" s="27"/>
      <c r="I830" s="27"/>
      <c r="J830" s="34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spans="1:26" ht="13.5" customHeight="1" x14ac:dyDescent="0.2">
      <c r="A831" s="27"/>
      <c r="B831" s="27"/>
      <c r="C831" s="27"/>
      <c r="D831" s="27"/>
      <c r="E831" s="27"/>
      <c r="F831" s="27"/>
      <c r="G831" s="27"/>
      <c r="H831" s="27"/>
      <c r="I831" s="27"/>
      <c r="J831" s="34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spans="1:26" ht="13.5" customHeight="1" x14ac:dyDescent="0.2">
      <c r="A832" s="27"/>
      <c r="B832" s="27"/>
      <c r="C832" s="27"/>
      <c r="D832" s="27"/>
      <c r="E832" s="27"/>
      <c r="F832" s="27"/>
      <c r="G832" s="27"/>
      <c r="H832" s="27"/>
      <c r="I832" s="27"/>
      <c r="J832" s="34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spans="1:26" ht="13.5" customHeight="1" x14ac:dyDescent="0.2">
      <c r="A833" s="27"/>
      <c r="B833" s="27"/>
      <c r="C833" s="27"/>
      <c r="D833" s="27"/>
      <c r="E833" s="27"/>
      <c r="F833" s="27"/>
      <c r="G833" s="27"/>
      <c r="H833" s="27"/>
      <c r="I833" s="27"/>
      <c r="J833" s="34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spans="1:26" ht="13.5" customHeight="1" x14ac:dyDescent="0.2">
      <c r="A834" s="27"/>
      <c r="B834" s="27"/>
      <c r="C834" s="27"/>
      <c r="D834" s="27"/>
      <c r="E834" s="27"/>
      <c r="F834" s="27"/>
      <c r="G834" s="27"/>
      <c r="H834" s="27"/>
      <c r="I834" s="27"/>
      <c r="J834" s="34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spans="1:26" ht="13.5" customHeight="1" x14ac:dyDescent="0.2">
      <c r="A835" s="27"/>
      <c r="B835" s="27"/>
      <c r="C835" s="27"/>
      <c r="D835" s="27"/>
      <c r="E835" s="27"/>
      <c r="F835" s="27"/>
      <c r="G835" s="27"/>
      <c r="H835" s="27"/>
      <c r="I835" s="27"/>
      <c r="J835" s="34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spans="1:26" ht="13.5" customHeight="1" x14ac:dyDescent="0.2">
      <c r="A836" s="27"/>
      <c r="B836" s="27"/>
      <c r="C836" s="27"/>
      <c r="D836" s="27"/>
      <c r="E836" s="27"/>
      <c r="F836" s="27"/>
      <c r="G836" s="27"/>
      <c r="H836" s="27"/>
      <c r="I836" s="27"/>
      <c r="J836" s="34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spans="1:26" ht="13.5" customHeight="1" x14ac:dyDescent="0.2">
      <c r="A837" s="27"/>
      <c r="B837" s="27"/>
      <c r="C837" s="27"/>
      <c r="D837" s="27"/>
      <c r="E837" s="27"/>
      <c r="F837" s="27"/>
      <c r="G837" s="27"/>
      <c r="H837" s="27"/>
      <c r="I837" s="27"/>
      <c r="J837" s="34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spans="1:26" ht="13.5" customHeight="1" x14ac:dyDescent="0.2">
      <c r="A838" s="27"/>
      <c r="B838" s="27"/>
      <c r="C838" s="27"/>
      <c r="D838" s="27"/>
      <c r="E838" s="27"/>
      <c r="F838" s="27"/>
      <c r="G838" s="27"/>
      <c r="H838" s="27"/>
      <c r="I838" s="27"/>
      <c r="J838" s="34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spans="1:26" ht="13.5" customHeight="1" x14ac:dyDescent="0.2">
      <c r="A839" s="27"/>
      <c r="B839" s="27"/>
      <c r="C839" s="27"/>
      <c r="D839" s="27"/>
      <c r="E839" s="27"/>
      <c r="F839" s="27"/>
      <c r="G839" s="27"/>
      <c r="H839" s="27"/>
      <c r="I839" s="27"/>
      <c r="J839" s="34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spans="1:26" ht="13.5" customHeight="1" x14ac:dyDescent="0.2">
      <c r="A840" s="27"/>
      <c r="B840" s="27"/>
      <c r="C840" s="27"/>
      <c r="D840" s="27"/>
      <c r="E840" s="27"/>
      <c r="F840" s="27"/>
      <c r="G840" s="27"/>
      <c r="H840" s="27"/>
      <c r="I840" s="27"/>
      <c r="J840" s="34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spans="1:26" ht="13.5" customHeight="1" x14ac:dyDescent="0.2">
      <c r="A841" s="27"/>
      <c r="B841" s="27"/>
      <c r="C841" s="27"/>
      <c r="D841" s="27"/>
      <c r="E841" s="27"/>
      <c r="F841" s="27"/>
      <c r="G841" s="27"/>
      <c r="H841" s="27"/>
      <c r="I841" s="27"/>
      <c r="J841" s="34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spans="1:26" ht="13.5" customHeight="1" x14ac:dyDescent="0.2">
      <c r="A842" s="27"/>
      <c r="B842" s="27"/>
      <c r="C842" s="27"/>
      <c r="D842" s="27"/>
      <c r="E842" s="27"/>
      <c r="F842" s="27"/>
      <c r="G842" s="27"/>
      <c r="H842" s="27"/>
      <c r="I842" s="27"/>
      <c r="J842" s="34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spans="1:26" ht="13.5" customHeight="1" x14ac:dyDescent="0.2">
      <c r="A843" s="27"/>
      <c r="B843" s="27"/>
      <c r="C843" s="27"/>
      <c r="D843" s="27"/>
      <c r="E843" s="27"/>
      <c r="F843" s="27"/>
      <c r="G843" s="27"/>
      <c r="H843" s="27"/>
      <c r="I843" s="27"/>
      <c r="J843" s="34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spans="1:26" ht="13.5" customHeight="1" x14ac:dyDescent="0.2">
      <c r="A844" s="27"/>
      <c r="B844" s="27"/>
      <c r="C844" s="27"/>
      <c r="D844" s="27"/>
      <c r="E844" s="27"/>
      <c r="F844" s="27"/>
      <c r="G844" s="27"/>
      <c r="H844" s="27"/>
      <c r="I844" s="27"/>
      <c r="J844" s="34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spans="1:26" ht="13.5" customHeight="1" x14ac:dyDescent="0.2">
      <c r="A845" s="27"/>
      <c r="B845" s="27"/>
      <c r="C845" s="27"/>
      <c r="D845" s="27"/>
      <c r="E845" s="27"/>
      <c r="F845" s="27"/>
      <c r="G845" s="27"/>
      <c r="H845" s="27"/>
      <c r="I845" s="27"/>
      <c r="J845" s="34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spans="1:26" ht="13.5" customHeight="1" x14ac:dyDescent="0.2">
      <c r="A846" s="27"/>
      <c r="B846" s="27"/>
      <c r="C846" s="27"/>
      <c r="D846" s="27"/>
      <c r="E846" s="27"/>
      <c r="F846" s="27"/>
      <c r="G846" s="27"/>
      <c r="H846" s="27"/>
      <c r="I846" s="27"/>
      <c r="J846" s="34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spans="1:26" ht="13.5" customHeight="1" x14ac:dyDescent="0.2">
      <c r="A847" s="27"/>
      <c r="B847" s="27"/>
      <c r="C847" s="27"/>
      <c r="D847" s="27"/>
      <c r="E847" s="27"/>
      <c r="F847" s="27"/>
      <c r="G847" s="27"/>
      <c r="H847" s="27"/>
      <c r="I847" s="27"/>
      <c r="J847" s="34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spans="1:26" ht="13.5" customHeight="1" x14ac:dyDescent="0.2">
      <c r="A848" s="27"/>
      <c r="B848" s="27"/>
      <c r="C848" s="27"/>
      <c r="D848" s="27"/>
      <c r="E848" s="27"/>
      <c r="F848" s="27"/>
      <c r="G848" s="27"/>
      <c r="H848" s="27"/>
      <c r="I848" s="27"/>
      <c r="J848" s="34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spans="1:26" ht="13.5" customHeight="1" x14ac:dyDescent="0.2">
      <c r="A849" s="27"/>
      <c r="B849" s="27"/>
      <c r="C849" s="27"/>
      <c r="D849" s="27"/>
      <c r="E849" s="27"/>
      <c r="F849" s="27"/>
      <c r="G849" s="27"/>
      <c r="H849" s="27"/>
      <c r="I849" s="27"/>
      <c r="J849" s="34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spans="1:26" ht="13.5" customHeight="1" x14ac:dyDescent="0.2">
      <c r="A850" s="27"/>
      <c r="B850" s="27"/>
      <c r="C850" s="27"/>
      <c r="D850" s="27"/>
      <c r="E850" s="27"/>
      <c r="F850" s="27"/>
      <c r="G850" s="27"/>
      <c r="H850" s="27"/>
      <c r="I850" s="27"/>
      <c r="J850" s="34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spans="1:26" ht="13.5" customHeight="1" x14ac:dyDescent="0.2">
      <c r="A851" s="27"/>
      <c r="B851" s="27"/>
      <c r="C851" s="27"/>
      <c r="D851" s="27"/>
      <c r="E851" s="27"/>
      <c r="F851" s="27"/>
      <c r="G851" s="27"/>
      <c r="H851" s="27"/>
      <c r="I851" s="27"/>
      <c r="J851" s="34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spans="1:26" ht="13.5" customHeight="1" x14ac:dyDescent="0.2">
      <c r="A852" s="27"/>
      <c r="B852" s="27"/>
      <c r="C852" s="27"/>
      <c r="D852" s="27"/>
      <c r="E852" s="27"/>
      <c r="F852" s="27"/>
      <c r="G852" s="27"/>
      <c r="H852" s="27"/>
      <c r="I852" s="27"/>
      <c r="J852" s="34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spans="1:26" ht="13.5" customHeight="1" x14ac:dyDescent="0.2">
      <c r="A853" s="27"/>
      <c r="B853" s="27"/>
      <c r="C853" s="27"/>
      <c r="D853" s="27"/>
      <c r="E853" s="27"/>
      <c r="F853" s="27"/>
      <c r="G853" s="27"/>
      <c r="H853" s="27"/>
      <c r="I853" s="27"/>
      <c r="J853" s="34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spans="1:26" ht="13.5" customHeight="1" x14ac:dyDescent="0.2">
      <c r="A854" s="27"/>
      <c r="B854" s="27"/>
      <c r="C854" s="27"/>
      <c r="D854" s="27"/>
      <c r="E854" s="27"/>
      <c r="F854" s="27"/>
      <c r="G854" s="27"/>
      <c r="H854" s="27"/>
      <c r="I854" s="27"/>
      <c r="J854" s="34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spans="1:26" ht="13.5" customHeight="1" x14ac:dyDescent="0.2">
      <c r="A855" s="27"/>
      <c r="B855" s="27"/>
      <c r="C855" s="27"/>
      <c r="D855" s="27"/>
      <c r="E855" s="27"/>
      <c r="F855" s="27"/>
      <c r="G855" s="27"/>
      <c r="H855" s="27"/>
      <c r="I855" s="27"/>
      <c r="J855" s="34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spans="1:26" ht="13.5" customHeight="1" x14ac:dyDescent="0.2">
      <c r="A856" s="27"/>
      <c r="B856" s="27"/>
      <c r="C856" s="27"/>
      <c r="D856" s="27"/>
      <c r="E856" s="27"/>
      <c r="F856" s="27"/>
      <c r="G856" s="27"/>
      <c r="H856" s="27"/>
      <c r="I856" s="27"/>
      <c r="J856" s="34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spans="1:26" ht="13.5" customHeight="1" x14ac:dyDescent="0.2">
      <c r="A857" s="27"/>
      <c r="B857" s="27"/>
      <c r="C857" s="27"/>
      <c r="D857" s="27"/>
      <c r="E857" s="27"/>
      <c r="F857" s="27"/>
      <c r="G857" s="27"/>
      <c r="H857" s="27"/>
      <c r="I857" s="27"/>
      <c r="J857" s="34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spans="1:26" ht="13.5" customHeight="1" x14ac:dyDescent="0.2">
      <c r="A858" s="27"/>
      <c r="B858" s="27"/>
      <c r="C858" s="27"/>
      <c r="D858" s="27"/>
      <c r="E858" s="27"/>
      <c r="F858" s="27"/>
      <c r="G858" s="27"/>
      <c r="H858" s="27"/>
      <c r="I858" s="27"/>
      <c r="J858" s="34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spans="1:26" ht="13.5" customHeight="1" x14ac:dyDescent="0.2">
      <c r="A859" s="27"/>
      <c r="B859" s="27"/>
      <c r="C859" s="27"/>
      <c r="D859" s="27"/>
      <c r="E859" s="27"/>
      <c r="F859" s="27"/>
      <c r="G859" s="27"/>
      <c r="H859" s="27"/>
      <c r="I859" s="27"/>
      <c r="J859" s="34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spans="1:26" ht="13.5" customHeight="1" x14ac:dyDescent="0.2">
      <c r="A860" s="27"/>
      <c r="B860" s="27"/>
      <c r="C860" s="27"/>
      <c r="D860" s="27"/>
      <c r="E860" s="27"/>
      <c r="F860" s="27"/>
      <c r="G860" s="27"/>
      <c r="H860" s="27"/>
      <c r="I860" s="27"/>
      <c r="J860" s="34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spans="1:26" ht="13.5" customHeight="1" x14ac:dyDescent="0.2">
      <c r="A861" s="27"/>
      <c r="B861" s="27"/>
      <c r="C861" s="27"/>
      <c r="D861" s="27"/>
      <c r="E861" s="27"/>
      <c r="F861" s="27"/>
      <c r="G861" s="27"/>
      <c r="H861" s="27"/>
      <c r="I861" s="27"/>
      <c r="J861" s="34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spans="1:26" ht="13.5" customHeight="1" x14ac:dyDescent="0.2">
      <c r="A862" s="27"/>
      <c r="B862" s="27"/>
      <c r="C862" s="27"/>
      <c r="D862" s="27"/>
      <c r="E862" s="27"/>
      <c r="F862" s="27"/>
      <c r="G862" s="27"/>
      <c r="H862" s="27"/>
      <c r="I862" s="27"/>
      <c r="J862" s="34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spans="1:26" ht="13.5" customHeight="1" x14ac:dyDescent="0.2">
      <c r="A863" s="27"/>
      <c r="B863" s="27"/>
      <c r="C863" s="27"/>
      <c r="D863" s="27"/>
      <c r="E863" s="27"/>
      <c r="F863" s="27"/>
      <c r="G863" s="27"/>
      <c r="H863" s="27"/>
      <c r="I863" s="27"/>
      <c r="J863" s="34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spans="1:26" ht="13.5" customHeight="1" x14ac:dyDescent="0.2">
      <c r="A864" s="27"/>
      <c r="B864" s="27"/>
      <c r="C864" s="27"/>
      <c r="D864" s="27"/>
      <c r="E864" s="27"/>
      <c r="F864" s="27"/>
      <c r="G864" s="27"/>
      <c r="H864" s="27"/>
      <c r="I864" s="27"/>
      <c r="J864" s="34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spans="1:26" ht="13.5" customHeight="1" x14ac:dyDescent="0.2">
      <c r="A865" s="27"/>
      <c r="B865" s="27"/>
      <c r="C865" s="27"/>
      <c r="D865" s="27"/>
      <c r="E865" s="27"/>
      <c r="F865" s="27"/>
      <c r="G865" s="27"/>
      <c r="H865" s="27"/>
      <c r="I865" s="27"/>
      <c r="J865" s="34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spans="1:26" ht="13.5" customHeight="1" x14ac:dyDescent="0.2">
      <c r="A866" s="27"/>
      <c r="B866" s="27"/>
      <c r="C866" s="27"/>
      <c r="D866" s="27"/>
      <c r="E866" s="27"/>
      <c r="F866" s="27"/>
      <c r="G866" s="27"/>
      <c r="H866" s="27"/>
      <c r="I866" s="27"/>
      <c r="J866" s="34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spans="1:26" ht="13.5" customHeight="1" x14ac:dyDescent="0.2">
      <c r="A867" s="27"/>
      <c r="B867" s="27"/>
      <c r="C867" s="27"/>
      <c r="D867" s="27"/>
      <c r="E867" s="27"/>
      <c r="F867" s="27"/>
      <c r="G867" s="27"/>
      <c r="H867" s="27"/>
      <c r="I867" s="27"/>
      <c r="J867" s="34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spans="1:26" ht="13.5" customHeight="1" x14ac:dyDescent="0.2">
      <c r="A868" s="27"/>
      <c r="B868" s="27"/>
      <c r="C868" s="27"/>
      <c r="D868" s="27"/>
      <c r="E868" s="27"/>
      <c r="F868" s="27"/>
      <c r="G868" s="27"/>
      <c r="H868" s="27"/>
      <c r="I868" s="27"/>
      <c r="J868" s="34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spans="1:26" ht="13.5" customHeight="1" x14ac:dyDescent="0.2">
      <c r="A869" s="27"/>
      <c r="B869" s="27"/>
      <c r="C869" s="27"/>
      <c r="D869" s="27"/>
      <c r="E869" s="27"/>
      <c r="F869" s="27"/>
      <c r="G869" s="27"/>
      <c r="H869" s="27"/>
      <c r="I869" s="27"/>
      <c r="J869" s="34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spans="1:26" ht="13.5" customHeight="1" x14ac:dyDescent="0.2">
      <c r="A870" s="27"/>
      <c r="B870" s="27"/>
      <c r="C870" s="27"/>
      <c r="D870" s="27"/>
      <c r="E870" s="27"/>
      <c r="F870" s="27"/>
      <c r="G870" s="27"/>
      <c r="H870" s="27"/>
      <c r="I870" s="27"/>
      <c r="J870" s="34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spans="1:26" ht="13.5" customHeight="1" x14ac:dyDescent="0.2">
      <c r="A871" s="27"/>
      <c r="B871" s="27"/>
      <c r="C871" s="27"/>
      <c r="D871" s="27"/>
      <c r="E871" s="27"/>
      <c r="F871" s="27"/>
      <c r="G871" s="27"/>
      <c r="H871" s="27"/>
      <c r="I871" s="27"/>
      <c r="J871" s="34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spans="1:26" ht="13.5" customHeight="1" x14ac:dyDescent="0.2">
      <c r="A872" s="27"/>
      <c r="B872" s="27"/>
      <c r="C872" s="27"/>
      <c r="D872" s="27"/>
      <c r="E872" s="27"/>
      <c r="F872" s="27"/>
      <c r="G872" s="27"/>
      <c r="H872" s="27"/>
      <c r="I872" s="27"/>
      <c r="J872" s="34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spans="1:26" ht="13.5" customHeight="1" x14ac:dyDescent="0.2">
      <c r="A873" s="27"/>
      <c r="B873" s="27"/>
      <c r="C873" s="27"/>
      <c r="D873" s="27"/>
      <c r="E873" s="27"/>
      <c r="F873" s="27"/>
      <c r="G873" s="27"/>
      <c r="H873" s="27"/>
      <c r="I873" s="27"/>
      <c r="J873" s="34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spans="1:26" ht="13.5" customHeight="1" x14ac:dyDescent="0.2">
      <c r="A874" s="27"/>
      <c r="B874" s="27"/>
      <c r="C874" s="27"/>
      <c r="D874" s="27"/>
      <c r="E874" s="27"/>
      <c r="F874" s="27"/>
      <c r="G874" s="27"/>
      <c r="H874" s="27"/>
      <c r="I874" s="27"/>
      <c r="J874" s="34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spans="1:26" ht="13.5" customHeight="1" x14ac:dyDescent="0.2">
      <c r="A875" s="27"/>
      <c r="B875" s="27"/>
      <c r="C875" s="27"/>
      <c r="D875" s="27"/>
      <c r="E875" s="27"/>
      <c r="F875" s="27"/>
      <c r="G875" s="27"/>
      <c r="H875" s="27"/>
      <c r="I875" s="27"/>
      <c r="J875" s="34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spans="1:26" ht="13.5" customHeight="1" x14ac:dyDescent="0.2">
      <c r="A876" s="27"/>
      <c r="B876" s="27"/>
      <c r="C876" s="27"/>
      <c r="D876" s="27"/>
      <c r="E876" s="27"/>
      <c r="F876" s="27"/>
      <c r="G876" s="27"/>
      <c r="H876" s="27"/>
      <c r="I876" s="27"/>
      <c r="J876" s="34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spans="1:26" ht="13.5" customHeight="1" x14ac:dyDescent="0.2">
      <c r="A877" s="27"/>
      <c r="B877" s="27"/>
      <c r="C877" s="27"/>
      <c r="D877" s="27"/>
      <c r="E877" s="27"/>
      <c r="F877" s="27"/>
      <c r="G877" s="27"/>
      <c r="H877" s="27"/>
      <c r="I877" s="27"/>
      <c r="J877" s="34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spans="1:26" ht="13.5" customHeight="1" x14ac:dyDescent="0.2">
      <c r="A878" s="27"/>
      <c r="B878" s="27"/>
      <c r="C878" s="27"/>
      <c r="D878" s="27"/>
      <c r="E878" s="27"/>
      <c r="F878" s="27"/>
      <c r="G878" s="27"/>
      <c r="H878" s="27"/>
      <c r="I878" s="27"/>
      <c r="J878" s="34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spans="1:26" ht="13.5" customHeight="1" x14ac:dyDescent="0.2">
      <c r="A879" s="27"/>
      <c r="B879" s="27"/>
      <c r="C879" s="27"/>
      <c r="D879" s="27"/>
      <c r="E879" s="27"/>
      <c r="F879" s="27"/>
      <c r="G879" s="27"/>
      <c r="H879" s="27"/>
      <c r="I879" s="27"/>
      <c r="J879" s="34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spans="1:26" ht="13.5" customHeight="1" x14ac:dyDescent="0.2">
      <c r="A880" s="27"/>
      <c r="B880" s="27"/>
      <c r="C880" s="27"/>
      <c r="D880" s="27"/>
      <c r="E880" s="27"/>
      <c r="F880" s="27"/>
      <c r="G880" s="27"/>
      <c r="H880" s="27"/>
      <c r="I880" s="27"/>
      <c r="J880" s="34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spans="1:26" ht="13.5" customHeight="1" x14ac:dyDescent="0.2">
      <c r="A881" s="27"/>
      <c r="B881" s="27"/>
      <c r="C881" s="27"/>
      <c r="D881" s="27"/>
      <c r="E881" s="27"/>
      <c r="F881" s="27"/>
      <c r="G881" s="27"/>
      <c r="H881" s="27"/>
      <c r="I881" s="27"/>
      <c r="J881" s="34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spans="1:26" ht="13.5" customHeight="1" x14ac:dyDescent="0.2">
      <c r="A882" s="27"/>
      <c r="B882" s="27"/>
      <c r="C882" s="27"/>
      <c r="D882" s="27"/>
      <c r="E882" s="27"/>
      <c r="F882" s="27"/>
      <c r="G882" s="27"/>
      <c r="H882" s="27"/>
      <c r="I882" s="27"/>
      <c r="J882" s="34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spans="1:26" ht="13.5" customHeight="1" x14ac:dyDescent="0.2">
      <c r="A883" s="27"/>
      <c r="B883" s="27"/>
      <c r="C883" s="27"/>
      <c r="D883" s="27"/>
      <c r="E883" s="27"/>
      <c r="F883" s="27"/>
      <c r="G883" s="27"/>
      <c r="H883" s="27"/>
      <c r="I883" s="27"/>
      <c r="J883" s="34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spans="1:26" ht="13.5" customHeight="1" x14ac:dyDescent="0.2">
      <c r="A884" s="27"/>
      <c r="B884" s="27"/>
      <c r="C884" s="27"/>
      <c r="D884" s="27"/>
      <c r="E884" s="27"/>
      <c r="F884" s="27"/>
      <c r="G884" s="27"/>
      <c r="H884" s="27"/>
      <c r="I884" s="27"/>
      <c r="J884" s="34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spans="1:26" ht="13.5" customHeight="1" x14ac:dyDescent="0.2">
      <c r="A885" s="27"/>
      <c r="B885" s="27"/>
      <c r="C885" s="27"/>
      <c r="D885" s="27"/>
      <c r="E885" s="27"/>
      <c r="F885" s="27"/>
      <c r="G885" s="27"/>
      <c r="H885" s="27"/>
      <c r="I885" s="27"/>
      <c r="J885" s="34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spans="1:26" ht="13.5" customHeight="1" x14ac:dyDescent="0.2">
      <c r="A886" s="27"/>
      <c r="B886" s="27"/>
      <c r="C886" s="27"/>
      <c r="D886" s="27"/>
      <c r="E886" s="27"/>
      <c r="F886" s="27"/>
      <c r="G886" s="27"/>
      <c r="H886" s="27"/>
      <c r="I886" s="27"/>
      <c r="J886" s="34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spans="1:26" ht="13.5" customHeight="1" x14ac:dyDescent="0.2">
      <c r="A887" s="27"/>
      <c r="B887" s="27"/>
      <c r="C887" s="27"/>
      <c r="D887" s="27"/>
      <c r="E887" s="27"/>
      <c r="F887" s="27"/>
      <c r="G887" s="27"/>
      <c r="H887" s="27"/>
      <c r="I887" s="27"/>
      <c r="J887" s="34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spans="1:26" ht="13.5" customHeight="1" x14ac:dyDescent="0.2">
      <c r="A888" s="27"/>
      <c r="B888" s="27"/>
      <c r="C888" s="27"/>
      <c r="D888" s="27"/>
      <c r="E888" s="27"/>
      <c r="F888" s="27"/>
      <c r="G888" s="27"/>
      <c r="H888" s="27"/>
      <c r="I888" s="27"/>
      <c r="J888" s="34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spans="1:26" ht="13.5" customHeight="1" x14ac:dyDescent="0.2">
      <c r="A889" s="27"/>
      <c r="B889" s="27"/>
      <c r="C889" s="27"/>
      <c r="D889" s="27"/>
      <c r="E889" s="27"/>
      <c r="F889" s="27"/>
      <c r="G889" s="27"/>
      <c r="H889" s="27"/>
      <c r="I889" s="27"/>
      <c r="J889" s="34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spans="1:26" ht="13.5" customHeight="1" x14ac:dyDescent="0.2">
      <c r="A890" s="27"/>
      <c r="B890" s="27"/>
      <c r="C890" s="27"/>
      <c r="D890" s="27"/>
      <c r="E890" s="27"/>
      <c r="F890" s="27"/>
      <c r="G890" s="27"/>
      <c r="H890" s="27"/>
      <c r="I890" s="27"/>
      <c r="J890" s="34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spans="1:26" ht="13.5" customHeight="1" x14ac:dyDescent="0.2">
      <c r="A891" s="27"/>
      <c r="B891" s="27"/>
      <c r="C891" s="27"/>
      <c r="D891" s="27"/>
      <c r="E891" s="27"/>
      <c r="F891" s="27"/>
      <c r="G891" s="27"/>
      <c r="H891" s="27"/>
      <c r="I891" s="27"/>
      <c r="J891" s="34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spans="1:26" ht="13.5" customHeight="1" x14ac:dyDescent="0.2">
      <c r="A892" s="27"/>
      <c r="B892" s="27"/>
      <c r="C892" s="27"/>
      <c r="D892" s="27"/>
      <c r="E892" s="27"/>
      <c r="F892" s="27"/>
      <c r="G892" s="27"/>
      <c r="H892" s="27"/>
      <c r="I892" s="27"/>
      <c r="J892" s="34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spans="1:26" ht="13.5" customHeight="1" x14ac:dyDescent="0.2">
      <c r="A893" s="27"/>
      <c r="B893" s="27"/>
      <c r="C893" s="27"/>
      <c r="D893" s="27"/>
      <c r="E893" s="27"/>
      <c r="F893" s="27"/>
      <c r="G893" s="27"/>
      <c r="H893" s="27"/>
      <c r="I893" s="27"/>
      <c r="J893" s="34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spans="1:26" ht="13.5" customHeight="1" x14ac:dyDescent="0.2">
      <c r="A894" s="27"/>
      <c r="B894" s="27"/>
      <c r="C894" s="27"/>
      <c r="D894" s="27"/>
      <c r="E894" s="27"/>
      <c r="F894" s="27"/>
      <c r="G894" s="27"/>
      <c r="H894" s="27"/>
      <c r="I894" s="27"/>
      <c r="J894" s="34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spans="1:26" ht="13.5" customHeight="1" x14ac:dyDescent="0.2">
      <c r="A895" s="27"/>
      <c r="B895" s="27"/>
      <c r="C895" s="27"/>
      <c r="D895" s="27"/>
      <c r="E895" s="27"/>
      <c r="F895" s="27"/>
      <c r="G895" s="27"/>
      <c r="H895" s="27"/>
      <c r="I895" s="27"/>
      <c r="J895" s="34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spans="1:26" ht="13.5" customHeight="1" x14ac:dyDescent="0.2">
      <c r="A896" s="27"/>
      <c r="B896" s="27"/>
      <c r="C896" s="27"/>
      <c r="D896" s="27"/>
      <c r="E896" s="27"/>
      <c r="F896" s="27"/>
      <c r="G896" s="27"/>
      <c r="H896" s="27"/>
      <c r="I896" s="27"/>
      <c r="J896" s="34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spans="1:26" ht="13.5" customHeight="1" x14ac:dyDescent="0.2">
      <c r="A897" s="27"/>
      <c r="B897" s="27"/>
      <c r="C897" s="27"/>
      <c r="D897" s="27"/>
      <c r="E897" s="27"/>
      <c r="F897" s="27"/>
      <c r="G897" s="27"/>
      <c r="H897" s="27"/>
      <c r="I897" s="27"/>
      <c r="J897" s="34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spans="1:26" ht="13.5" customHeight="1" x14ac:dyDescent="0.2">
      <c r="A898" s="27"/>
      <c r="B898" s="27"/>
      <c r="C898" s="27"/>
      <c r="D898" s="27"/>
      <c r="E898" s="27"/>
      <c r="F898" s="27"/>
      <c r="G898" s="27"/>
      <c r="H898" s="27"/>
      <c r="I898" s="27"/>
      <c r="J898" s="34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spans="1:26" ht="13.5" customHeight="1" x14ac:dyDescent="0.2">
      <c r="A899" s="27"/>
      <c r="B899" s="27"/>
      <c r="C899" s="27"/>
      <c r="D899" s="27"/>
      <c r="E899" s="27"/>
      <c r="F899" s="27"/>
      <c r="G899" s="27"/>
      <c r="H899" s="27"/>
      <c r="I899" s="27"/>
      <c r="J899" s="34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spans="1:26" ht="13.5" customHeight="1" x14ac:dyDescent="0.2">
      <c r="A900" s="27"/>
      <c r="B900" s="27"/>
      <c r="C900" s="27"/>
      <c r="D900" s="27"/>
      <c r="E900" s="27"/>
      <c r="F900" s="27"/>
      <c r="G900" s="27"/>
      <c r="H900" s="27"/>
      <c r="I900" s="27"/>
      <c r="J900" s="34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spans="1:26" ht="13.5" customHeight="1" x14ac:dyDescent="0.2">
      <c r="A901" s="27"/>
      <c r="B901" s="27"/>
      <c r="C901" s="27"/>
      <c r="D901" s="27"/>
      <c r="E901" s="27"/>
      <c r="F901" s="27"/>
      <c r="G901" s="27"/>
      <c r="H901" s="27"/>
      <c r="I901" s="27"/>
      <c r="J901" s="34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spans="1:26" ht="13.5" customHeight="1" x14ac:dyDescent="0.2">
      <c r="A902" s="27"/>
      <c r="B902" s="27"/>
      <c r="C902" s="27"/>
      <c r="D902" s="27"/>
      <c r="E902" s="27"/>
      <c r="F902" s="27"/>
      <c r="G902" s="27"/>
      <c r="H902" s="27"/>
      <c r="I902" s="27"/>
      <c r="J902" s="34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spans="1:26" ht="13.5" customHeight="1" x14ac:dyDescent="0.2">
      <c r="A903" s="27"/>
      <c r="B903" s="27"/>
      <c r="C903" s="27"/>
      <c r="D903" s="27"/>
      <c r="E903" s="27"/>
      <c r="F903" s="27"/>
      <c r="G903" s="27"/>
      <c r="H903" s="27"/>
      <c r="I903" s="27"/>
      <c r="J903" s="34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spans="1:26" ht="13.5" customHeight="1" x14ac:dyDescent="0.2">
      <c r="A904" s="27"/>
      <c r="B904" s="27"/>
      <c r="C904" s="27"/>
      <c r="D904" s="27"/>
      <c r="E904" s="27"/>
      <c r="F904" s="27"/>
      <c r="G904" s="27"/>
      <c r="H904" s="27"/>
      <c r="I904" s="27"/>
      <c r="J904" s="34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spans="1:26" ht="13.5" customHeight="1" x14ac:dyDescent="0.2">
      <c r="A905" s="27"/>
      <c r="B905" s="27"/>
      <c r="C905" s="27"/>
      <c r="D905" s="27"/>
      <c r="E905" s="27"/>
      <c r="F905" s="27"/>
      <c r="G905" s="27"/>
      <c r="H905" s="27"/>
      <c r="I905" s="27"/>
      <c r="J905" s="34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spans="1:26" ht="13.5" customHeight="1" x14ac:dyDescent="0.2">
      <c r="A906" s="27"/>
      <c r="B906" s="27"/>
      <c r="C906" s="27"/>
      <c r="D906" s="27"/>
      <c r="E906" s="27"/>
      <c r="F906" s="27"/>
      <c r="G906" s="27"/>
      <c r="H906" s="27"/>
      <c r="I906" s="27"/>
      <c r="J906" s="34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spans="1:26" ht="13.5" customHeight="1" x14ac:dyDescent="0.2">
      <c r="A907" s="27"/>
      <c r="B907" s="27"/>
      <c r="C907" s="27"/>
      <c r="D907" s="27"/>
      <c r="E907" s="27"/>
      <c r="F907" s="27"/>
      <c r="G907" s="27"/>
      <c r="H907" s="27"/>
      <c r="I907" s="27"/>
      <c r="J907" s="34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spans="1:26" ht="13.5" customHeight="1" x14ac:dyDescent="0.2">
      <c r="A908" s="27"/>
      <c r="B908" s="27"/>
      <c r="C908" s="27"/>
      <c r="D908" s="27"/>
      <c r="E908" s="27"/>
      <c r="F908" s="27"/>
      <c r="G908" s="27"/>
      <c r="H908" s="27"/>
      <c r="I908" s="27"/>
      <c r="J908" s="34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spans="1:26" ht="13.5" customHeight="1" x14ac:dyDescent="0.2">
      <c r="A909" s="27"/>
      <c r="B909" s="27"/>
      <c r="C909" s="27"/>
      <c r="D909" s="27"/>
      <c r="E909" s="27"/>
      <c r="F909" s="27"/>
      <c r="G909" s="27"/>
      <c r="H909" s="27"/>
      <c r="I909" s="27"/>
      <c r="J909" s="34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spans="1:26" ht="13.5" customHeight="1" x14ac:dyDescent="0.2">
      <c r="A910" s="27"/>
      <c r="B910" s="27"/>
      <c r="C910" s="27"/>
      <c r="D910" s="27"/>
      <c r="E910" s="27"/>
      <c r="F910" s="27"/>
      <c r="G910" s="27"/>
      <c r="H910" s="27"/>
      <c r="I910" s="27"/>
      <c r="J910" s="34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spans="1:26" ht="13.5" customHeight="1" x14ac:dyDescent="0.2">
      <c r="A911" s="27"/>
      <c r="B911" s="27"/>
      <c r="C911" s="27"/>
      <c r="D911" s="27"/>
      <c r="E911" s="27"/>
      <c r="F911" s="27"/>
      <c r="G911" s="27"/>
      <c r="H911" s="27"/>
      <c r="I911" s="27"/>
      <c r="J911" s="34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spans="1:26" ht="13.5" customHeight="1" x14ac:dyDescent="0.2">
      <c r="A912" s="27"/>
      <c r="B912" s="27"/>
      <c r="C912" s="27"/>
      <c r="D912" s="27"/>
      <c r="E912" s="27"/>
      <c r="F912" s="27"/>
      <c r="G912" s="27"/>
      <c r="H912" s="27"/>
      <c r="I912" s="27"/>
      <c r="J912" s="34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spans="1:26" ht="13.5" customHeight="1" x14ac:dyDescent="0.2">
      <c r="A913" s="27"/>
      <c r="B913" s="27"/>
      <c r="C913" s="27"/>
      <c r="D913" s="27"/>
      <c r="E913" s="27"/>
      <c r="F913" s="27"/>
      <c r="G913" s="27"/>
      <c r="H913" s="27"/>
      <c r="I913" s="27"/>
      <c r="J913" s="34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spans="1:26" ht="13.5" customHeight="1" x14ac:dyDescent="0.2">
      <c r="A914" s="27"/>
      <c r="B914" s="27"/>
      <c r="C914" s="27"/>
      <c r="D914" s="27"/>
      <c r="E914" s="27"/>
      <c r="F914" s="27"/>
      <c r="G914" s="27"/>
      <c r="H914" s="27"/>
      <c r="I914" s="27"/>
      <c r="J914" s="34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spans="1:26" ht="13.5" customHeight="1" x14ac:dyDescent="0.2">
      <c r="A915" s="27"/>
      <c r="B915" s="27"/>
      <c r="C915" s="27"/>
      <c r="D915" s="27"/>
      <c r="E915" s="27"/>
      <c r="F915" s="27"/>
      <c r="G915" s="27"/>
      <c r="H915" s="27"/>
      <c r="I915" s="27"/>
      <c r="J915" s="34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spans="1:26" ht="13.5" customHeight="1" x14ac:dyDescent="0.2">
      <c r="A916" s="27"/>
      <c r="B916" s="27"/>
      <c r="C916" s="27"/>
      <c r="D916" s="27"/>
      <c r="E916" s="27"/>
      <c r="F916" s="27"/>
      <c r="G916" s="27"/>
      <c r="H916" s="27"/>
      <c r="I916" s="27"/>
      <c r="J916" s="34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spans="1:26" ht="13.5" customHeight="1" x14ac:dyDescent="0.2">
      <c r="A917" s="27"/>
      <c r="B917" s="27"/>
      <c r="C917" s="27"/>
      <c r="D917" s="27"/>
      <c r="E917" s="27"/>
      <c r="F917" s="27"/>
      <c r="G917" s="27"/>
      <c r="H917" s="27"/>
      <c r="I917" s="27"/>
      <c r="J917" s="34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spans="1:26" ht="13.5" customHeight="1" x14ac:dyDescent="0.2">
      <c r="A918" s="27"/>
      <c r="B918" s="27"/>
      <c r="C918" s="27"/>
      <c r="D918" s="27"/>
      <c r="E918" s="27"/>
      <c r="F918" s="27"/>
      <c r="G918" s="27"/>
      <c r="H918" s="27"/>
      <c r="I918" s="27"/>
      <c r="J918" s="34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spans="1:26" ht="13.5" customHeight="1" x14ac:dyDescent="0.2">
      <c r="A919" s="27"/>
      <c r="B919" s="27"/>
      <c r="C919" s="27"/>
      <c r="D919" s="27"/>
      <c r="E919" s="27"/>
      <c r="F919" s="27"/>
      <c r="G919" s="27"/>
      <c r="H919" s="27"/>
      <c r="I919" s="27"/>
      <c r="J919" s="34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spans="1:26" ht="13.5" customHeight="1" x14ac:dyDescent="0.2">
      <c r="A920" s="27"/>
      <c r="B920" s="27"/>
      <c r="C920" s="27"/>
      <c r="D920" s="27"/>
      <c r="E920" s="27"/>
      <c r="F920" s="27"/>
      <c r="G920" s="27"/>
      <c r="H920" s="27"/>
      <c r="I920" s="27"/>
      <c r="J920" s="34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spans="1:26" ht="13.5" customHeight="1" x14ac:dyDescent="0.2">
      <c r="A921" s="27"/>
      <c r="B921" s="27"/>
      <c r="C921" s="27"/>
      <c r="D921" s="27"/>
      <c r="E921" s="27"/>
      <c r="F921" s="27"/>
      <c r="G921" s="27"/>
      <c r="H921" s="27"/>
      <c r="I921" s="27"/>
      <c r="J921" s="34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spans="1:26" ht="13.5" customHeight="1" x14ac:dyDescent="0.2">
      <c r="A922" s="27"/>
      <c r="B922" s="27"/>
      <c r="C922" s="27"/>
      <c r="D922" s="27"/>
      <c r="E922" s="27"/>
      <c r="F922" s="27"/>
      <c r="G922" s="27"/>
      <c r="H922" s="27"/>
      <c r="I922" s="27"/>
      <c r="J922" s="34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spans="1:26" ht="13.5" customHeight="1" x14ac:dyDescent="0.2">
      <c r="A923" s="27"/>
      <c r="B923" s="27"/>
      <c r="C923" s="27"/>
      <c r="D923" s="27"/>
      <c r="E923" s="27"/>
      <c r="F923" s="27"/>
      <c r="G923" s="27"/>
      <c r="H923" s="27"/>
      <c r="I923" s="27"/>
      <c r="J923" s="34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spans="1:26" ht="13.5" customHeight="1" x14ac:dyDescent="0.2">
      <c r="A924" s="27"/>
      <c r="B924" s="27"/>
      <c r="C924" s="27"/>
      <c r="D924" s="27"/>
      <c r="E924" s="27"/>
      <c r="F924" s="27"/>
      <c r="G924" s="27"/>
      <c r="H924" s="27"/>
      <c r="I924" s="27"/>
      <c r="J924" s="34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spans="1:26" ht="13.5" customHeight="1" x14ac:dyDescent="0.2">
      <c r="A925" s="27"/>
      <c r="B925" s="27"/>
      <c r="C925" s="27"/>
      <c r="D925" s="27"/>
      <c r="E925" s="27"/>
      <c r="F925" s="27"/>
      <c r="G925" s="27"/>
      <c r="H925" s="27"/>
      <c r="I925" s="27"/>
      <c r="J925" s="34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spans="1:26" ht="13.5" customHeight="1" x14ac:dyDescent="0.2">
      <c r="A926" s="27"/>
      <c r="B926" s="27"/>
      <c r="C926" s="27"/>
      <c r="D926" s="27"/>
      <c r="E926" s="27"/>
      <c r="F926" s="27"/>
      <c r="G926" s="27"/>
      <c r="H926" s="27"/>
      <c r="I926" s="27"/>
      <c r="J926" s="34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spans="1:26" ht="13.5" customHeight="1" x14ac:dyDescent="0.2">
      <c r="A927" s="27"/>
      <c r="B927" s="27"/>
      <c r="C927" s="27"/>
      <c r="D927" s="27"/>
      <c r="E927" s="27"/>
      <c r="F927" s="27"/>
      <c r="G927" s="27"/>
      <c r="H927" s="27"/>
      <c r="I927" s="27"/>
      <c r="J927" s="34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spans="1:26" ht="13.5" customHeight="1" x14ac:dyDescent="0.2">
      <c r="A928" s="27"/>
      <c r="B928" s="27"/>
      <c r="C928" s="27"/>
      <c r="D928" s="27"/>
      <c r="E928" s="27"/>
      <c r="F928" s="27"/>
      <c r="G928" s="27"/>
      <c r="H928" s="27"/>
      <c r="I928" s="27"/>
      <c r="J928" s="34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spans="1:26" ht="13.5" customHeight="1" x14ac:dyDescent="0.2">
      <c r="A929" s="27"/>
      <c r="B929" s="27"/>
      <c r="C929" s="27"/>
      <c r="D929" s="27"/>
      <c r="E929" s="27"/>
      <c r="F929" s="27"/>
      <c r="G929" s="27"/>
      <c r="H929" s="27"/>
      <c r="I929" s="27"/>
      <c r="J929" s="34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spans="1:26" ht="13.5" customHeight="1" x14ac:dyDescent="0.2">
      <c r="A930" s="27"/>
      <c r="B930" s="27"/>
      <c r="C930" s="27"/>
      <c r="D930" s="27"/>
      <c r="E930" s="27"/>
      <c r="F930" s="27"/>
      <c r="G930" s="27"/>
      <c r="H930" s="27"/>
      <c r="I930" s="27"/>
      <c r="J930" s="34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spans="1:26" ht="13.5" customHeight="1" x14ac:dyDescent="0.2">
      <c r="A931" s="27"/>
      <c r="B931" s="27"/>
      <c r="C931" s="27"/>
      <c r="D931" s="27"/>
      <c r="E931" s="27"/>
      <c r="F931" s="27"/>
      <c r="G931" s="27"/>
      <c r="H931" s="27"/>
      <c r="I931" s="27"/>
      <c r="J931" s="34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spans="1:26" ht="13.5" customHeight="1" x14ac:dyDescent="0.2">
      <c r="A932" s="27"/>
      <c r="B932" s="27"/>
      <c r="C932" s="27"/>
      <c r="D932" s="27"/>
      <c r="E932" s="27"/>
      <c r="F932" s="27"/>
      <c r="G932" s="27"/>
      <c r="H932" s="27"/>
      <c r="I932" s="27"/>
      <c r="J932" s="34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spans="1:26" ht="13.5" customHeight="1" x14ac:dyDescent="0.2">
      <c r="A933" s="27"/>
      <c r="B933" s="27"/>
      <c r="C933" s="27"/>
      <c r="D933" s="27"/>
      <c r="E933" s="27"/>
      <c r="F933" s="27"/>
      <c r="G933" s="27"/>
      <c r="H933" s="27"/>
      <c r="I933" s="27"/>
      <c r="J933" s="34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spans="1:26" ht="13.5" customHeight="1" x14ac:dyDescent="0.2">
      <c r="A934" s="27"/>
      <c r="B934" s="27"/>
      <c r="C934" s="27"/>
      <c r="D934" s="27"/>
      <c r="E934" s="27"/>
      <c r="F934" s="27"/>
      <c r="G934" s="27"/>
      <c r="H934" s="27"/>
      <c r="I934" s="27"/>
      <c r="J934" s="34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spans="1:26" ht="13.5" customHeight="1" x14ac:dyDescent="0.2">
      <c r="A935" s="27"/>
      <c r="B935" s="27"/>
      <c r="C935" s="27"/>
      <c r="D935" s="27"/>
      <c r="E935" s="27"/>
      <c r="F935" s="27"/>
      <c r="G935" s="27"/>
      <c r="H935" s="27"/>
      <c r="I935" s="27"/>
      <c r="J935" s="34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spans="1:26" ht="13.5" customHeight="1" x14ac:dyDescent="0.2">
      <c r="A936" s="27"/>
      <c r="B936" s="27"/>
      <c r="C936" s="27"/>
      <c r="D936" s="27"/>
      <c r="E936" s="27"/>
      <c r="F936" s="27"/>
      <c r="G936" s="27"/>
      <c r="H936" s="27"/>
      <c r="I936" s="27"/>
      <c r="J936" s="34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spans="1:26" ht="13.5" customHeight="1" x14ac:dyDescent="0.2">
      <c r="A937" s="27"/>
      <c r="B937" s="27"/>
      <c r="C937" s="27"/>
      <c r="D937" s="27"/>
      <c r="E937" s="27"/>
      <c r="F937" s="27"/>
      <c r="G937" s="27"/>
      <c r="H937" s="27"/>
      <c r="I937" s="27"/>
      <c r="J937" s="34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spans="1:26" ht="13.5" customHeight="1" x14ac:dyDescent="0.2">
      <c r="A938" s="27"/>
      <c r="B938" s="27"/>
      <c r="C938" s="27"/>
      <c r="D938" s="27"/>
      <c r="E938" s="27"/>
      <c r="F938" s="27"/>
      <c r="G938" s="27"/>
      <c r="H938" s="27"/>
      <c r="I938" s="27"/>
      <c r="J938" s="34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spans="1:26" ht="13.5" customHeight="1" x14ac:dyDescent="0.2">
      <c r="A939" s="27"/>
      <c r="B939" s="27"/>
      <c r="C939" s="27"/>
      <c r="D939" s="27"/>
      <c r="E939" s="27"/>
      <c r="F939" s="27"/>
      <c r="G939" s="27"/>
      <c r="H939" s="27"/>
      <c r="I939" s="27"/>
      <c r="J939" s="34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spans="1:26" ht="13.5" customHeight="1" x14ac:dyDescent="0.2">
      <c r="A940" s="27"/>
      <c r="B940" s="27"/>
      <c r="C940" s="27"/>
      <c r="D940" s="27"/>
      <c r="E940" s="27"/>
      <c r="F940" s="27"/>
      <c r="G940" s="27"/>
      <c r="H940" s="27"/>
      <c r="I940" s="27"/>
      <c r="J940" s="34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spans="1:26" ht="13.5" customHeight="1" x14ac:dyDescent="0.2">
      <c r="A941" s="27"/>
      <c r="B941" s="27"/>
      <c r="C941" s="27"/>
      <c r="D941" s="27"/>
      <c r="E941" s="27"/>
      <c r="F941" s="27"/>
      <c r="G941" s="27"/>
      <c r="H941" s="27"/>
      <c r="I941" s="27"/>
      <c r="J941" s="34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spans="1:26" ht="13.5" customHeight="1" x14ac:dyDescent="0.2">
      <c r="A942" s="27"/>
      <c r="B942" s="27"/>
      <c r="C942" s="27"/>
      <c r="D942" s="27"/>
      <c r="E942" s="27"/>
      <c r="F942" s="27"/>
      <c r="G942" s="27"/>
      <c r="H942" s="27"/>
      <c r="I942" s="27"/>
      <c r="J942" s="34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spans="1:26" ht="13.5" customHeight="1" x14ac:dyDescent="0.2">
      <c r="A943" s="27"/>
      <c r="B943" s="27"/>
      <c r="C943" s="27"/>
      <c r="D943" s="27"/>
      <c r="E943" s="27"/>
      <c r="F943" s="27"/>
      <c r="G943" s="27"/>
      <c r="H943" s="27"/>
      <c r="I943" s="27"/>
      <c r="J943" s="34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spans="1:26" ht="13.5" customHeight="1" x14ac:dyDescent="0.2">
      <c r="A944" s="27"/>
      <c r="B944" s="27"/>
      <c r="C944" s="27"/>
      <c r="D944" s="27"/>
      <c r="E944" s="27"/>
      <c r="F944" s="27"/>
      <c r="G944" s="27"/>
      <c r="H944" s="27"/>
      <c r="I944" s="27"/>
      <c r="J944" s="34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spans="1:26" ht="13.5" customHeight="1" x14ac:dyDescent="0.2">
      <c r="A945" s="27"/>
      <c r="B945" s="27"/>
      <c r="C945" s="27"/>
      <c r="D945" s="27"/>
      <c r="E945" s="27"/>
      <c r="F945" s="27"/>
      <c r="G945" s="27"/>
      <c r="H945" s="27"/>
      <c r="I945" s="27"/>
      <c r="J945" s="34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spans="1:26" ht="13.5" customHeight="1" x14ac:dyDescent="0.2">
      <c r="A946" s="27"/>
      <c r="B946" s="27"/>
      <c r="C946" s="27"/>
      <c r="D946" s="27"/>
      <c r="E946" s="27"/>
      <c r="F946" s="27"/>
      <c r="G946" s="27"/>
      <c r="H946" s="27"/>
      <c r="I946" s="27"/>
      <c r="J946" s="34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spans="1:26" ht="13.5" customHeight="1" x14ac:dyDescent="0.2">
      <c r="A947" s="27"/>
      <c r="B947" s="27"/>
      <c r="C947" s="27"/>
      <c r="D947" s="27"/>
      <c r="E947" s="27"/>
      <c r="F947" s="27"/>
      <c r="G947" s="27"/>
      <c r="H947" s="27"/>
      <c r="I947" s="27"/>
      <c r="J947" s="34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spans="1:26" ht="13.5" customHeight="1" x14ac:dyDescent="0.2">
      <c r="A948" s="27"/>
      <c r="B948" s="27"/>
      <c r="C948" s="27"/>
      <c r="D948" s="27"/>
      <c r="E948" s="27"/>
      <c r="F948" s="27"/>
      <c r="G948" s="27"/>
      <c r="H948" s="27"/>
      <c r="I948" s="27"/>
      <c r="J948" s="34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spans="1:26" ht="13.5" customHeight="1" x14ac:dyDescent="0.2">
      <c r="A949" s="27"/>
      <c r="B949" s="27"/>
      <c r="C949" s="27"/>
      <c r="D949" s="27"/>
      <c r="E949" s="27"/>
      <c r="F949" s="27"/>
      <c r="G949" s="27"/>
      <c r="H949" s="27"/>
      <c r="I949" s="27"/>
      <c r="J949" s="34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spans="1:26" ht="13.5" customHeight="1" x14ac:dyDescent="0.2">
      <c r="A950" s="27"/>
      <c r="B950" s="27"/>
      <c r="C950" s="27"/>
      <c r="D950" s="27"/>
      <c r="E950" s="27"/>
      <c r="F950" s="27"/>
      <c r="G950" s="27"/>
      <c r="H950" s="27"/>
      <c r="I950" s="27"/>
      <c r="J950" s="34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spans="1:26" ht="13.5" customHeight="1" x14ac:dyDescent="0.2">
      <c r="A951" s="27"/>
      <c r="B951" s="27"/>
      <c r="C951" s="27"/>
      <c r="D951" s="27"/>
      <c r="E951" s="27"/>
      <c r="F951" s="27"/>
      <c r="G951" s="27"/>
      <c r="H951" s="27"/>
      <c r="I951" s="27"/>
      <c r="J951" s="34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spans="1:26" ht="13.5" customHeight="1" x14ac:dyDescent="0.2">
      <c r="A952" s="27"/>
      <c r="B952" s="27"/>
      <c r="C952" s="27"/>
      <c r="D952" s="27"/>
      <c r="E952" s="27"/>
      <c r="F952" s="27"/>
      <c r="G952" s="27"/>
      <c r="H952" s="27"/>
      <c r="I952" s="27"/>
      <c r="J952" s="34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spans="1:26" ht="13.5" customHeight="1" x14ac:dyDescent="0.2">
      <c r="A953" s="27"/>
      <c r="B953" s="27"/>
      <c r="C953" s="27"/>
      <c r="D953" s="27"/>
      <c r="E953" s="27"/>
      <c r="F953" s="27"/>
      <c r="G953" s="27"/>
      <c r="H953" s="27"/>
      <c r="I953" s="27"/>
      <c r="J953" s="34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spans="1:26" ht="13.5" customHeight="1" x14ac:dyDescent="0.2">
      <c r="A954" s="27"/>
      <c r="B954" s="27"/>
      <c r="C954" s="27"/>
      <c r="D954" s="27"/>
      <c r="E954" s="27"/>
      <c r="F954" s="27"/>
      <c r="G954" s="27"/>
      <c r="H954" s="27"/>
      <c r="I954" s="27"/>
      <c r="J954" s="34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spans="1:26" ht="13.5" customHeight="1" x14ac:dyDescent="0.2">
      <c r="A955" s="27"/>
      <c r="B955" s="27"/>
      <c r="C955" s="27"/>
      <c r="D955" s="27"/>
      <c r="E955" s="27"/>
      <c r="F955" s="27"/>
      <c r="G955" s="27"/>
      <c r="H955" s="27"/>
      <c r="I955" s="27"/>
      <c r="J955" s="34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spans="1:26" ht="13.5" customHeight="1" x14ac:dyDescent="0.2">
      <c r="A956" s="27"/>
      <c r="B956" s="27"/>
      <c r="C956" s="27"/>
      <c r="D956" s="27"/>
      <c r="E956" s="27"/>
      <c r="F956" s="27"/>
      <c r="G956" s="27"/>
      <c r="H956" s="27"/>
      <c r="I956" s="27"/>
      <c r="J956" s="34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spans="1:26" ht="13.5" customHeight="1" x14ac:dyDescent="0.2">
      <c r="A957" s="27"/>
      <c r="B957" s="27"/>
      <c r="C957" s="27"/>
      <c r="D957" s="27"/>
      <c r="E957" s="27"/>
      <c r="F957" s="27"/>
      <c r="G957" s="27"/>
      <c r="H957" s="27"/>
      <c r="I957" s="27"/>
      <c r="J957" s="34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spans="1:26" ht="13.5" customHeight="1" x14ac:dyDescent="0.2">
      <c r="A958" s="27"/>
      <c r="B958" s="27"/>
      <c r="C958" s="27"/>
      <c r="D958" s="27"/>
      <c r="E958" s="27"/>
      <c r="F958" s="27"/>
      <c r="G958" s="27"/>
      <c r="H958" s="27"/>
      <c r="I958" s="27"/>
      <c r="J958" s="34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spans="1:26" ht="13.5" customHeight="1" x14ac:dyDescent="0.2">
      <c r="A959" s="27"/>
      <c r="B959" s="27"/>
      <c r="C959" s="27"/>
      <c r="D959" s="27"/>
      <c r="E959" s="27"/>
      <c r="F959" s="27"/>
      <c r="G959" s="27"/>
      <c r="H959" s="27"/>
      <c r="I959" s="27"/>
      <c r="J959" s="34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spans="1:26" ht="13.5" customHeight="1" x14ac:dyDescent="0.2">
      <c r="A960" s="27"/>
      <c r="B960" s="27"/>
      <c r="C960" s="27"/>
      <c r="D960" s="27"/>
      <c r="E960" s="27"/>
      <c r="F960" s="27"/>
      <c r="G960" s="27"/>
      <c r="H960" s="27"/>
      <c r="I960" s="27"/>
      <c r="J960" s="34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spans="1:26" ht="13.5" customHeight="1" x14ac:dyDescent="0.2">
      <c r="A961" s="27"/>
      <c r="B961" s="27"/>
      <c r="C961" s="27"/>
      <c r="D961" s="27"/>
      <c r="E961" s="27"/>
      <c r="F961" s="27"/>
      <c r="G961" s="27"/>
      <c r="H961" s="27"/>
      <c r="I961" s="27"/>
      <c r="J961" s="34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spans="1:26" ht="13.5" customHeight="1" x14ac:dyDescent="0.2">
      <c r="A962" s="27"/>
      <c r="B962" s="27"/>
      <c r="C962" s="27"/>
      <c r="D962" s="27"/>
      <c r="E962" s="27"/>
      <c r="F962" s="27"/>
      <c r="G962" s="27"/>
      <c r="H962" s="27"/>
      <c r="I962" s="27"/>
      <c r="J962" s="34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spans="1:26" ht="13.5" customHeight="1" x14ac:dyDescent="0.2">
      <c r="A963" s="27"/>
      <c r="B963" s="27"/>
      <c r="C963" s="27"/>
      <c r="D963" s="27"/>
      <c r="E963" s="27"/>
      <c r="F963" s="27"/>
      <c r="G963" s="27"/>
      <c r="H963" s="27"/>
      <c r="I963" s="27"/>
      <c r="J963" s="34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spans="1:26" ht="13.5" customHeight="1" x14ac:dyDescent="0.2">
      <c r="A964" s="27"/>
      <c r="B964" s="27"/>
      <c r="C964" s="27"/>
      <c r="D964" s="27"/>
      <c r="E964" s="27"/>
      <c r="F964" s="27"/>
      <c r="G964" s="27"/>
      <c r="H964" s="27"/>
      <c r="I964" s="27"/>
      <c r="J964" s="34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spans="1:26" ht="13.5" customHeight="1" x14ac:dyDescent="0.2">
      <c r="A965" s="27"/>
      <c r="B965" s="27"/>
      <c r="C965" s="27"/>
      <c r="D965" s="27"/>
      <c r="E965" s="27"/>
      <c r="F965" s="27"/>
      <c r="G965" s="27"/>
      <c r="H965" s="27"/>
      <c r="I965" s="27"/>
      <c r="J965" s="34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spans="1:26" ht="13.5" customHeight="1" x14ac:dyDescent="0.2">
      <c r="A966" s="27"/>
      <c r="B966" s="27"/>
      <c r="C966" s="27"/>
      <c r="D966" s="27"/>
      <c r="E966" s="27"/>
      <c r="F966" s="27"/>
      <c r="G966" s="27"/>
      <c r="H966" s="27"/>
      <c r="I966" s="27"/>
      <c r="J966" s="34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spans="1:26" ht="13.5" customHeight="1" x14ac:dyDescent="0.2">
      <c r="A967" s="27"/>
      <c r="B967" s="27"/>
      <c r="C967" s="27"/>
      <c r="D967" s="27"/>
      <c r="E967" s="27"/>
      <c r="F967" s="27"/>
      <c r="G967" s="27"/>
      <c r="H967" s="27"/>
      <c r="I967" s="27"/>
      <c r="J967" s="34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spans="1:26" ht="13.5" customHeight="1" x14ac:dyDescent="0.2">
      <c r="A968" s="27"/>
      <c r="B968" s="27"/>
      <c r="C968" s="27"/>
      <c r="D968" s="27"/>
      <c r="E968" s="27"/>
      <c r="F968" s="27"/>
      <c r="G968" s="27"/>
      <c r="H968" s="27"/>
      <c r="I968" s="27"/>
      <c r="J968" s="34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spans="1:26" ht="13.5" customHeight="1" x14ac:dyDescent="0.2">
      <c r="A969" s="27"/>
      <c r="B969" s="27"/>
      <c r="C969" s="27"/>
      <c r="D969" s="27"/>
      <c r="E969" s="27"/>
      <c r="F969" s="27"/>
      <c r="G969" s="27"/>
      <c r="H969" s="27"/>
      <c r="I969" s="27"/>
      <c r="J969" s="34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spans="1:26" ht="13.5" customHeight="1" x14ac:dyDescent="0.2">
      <c r="A970" s="27"/>
      <c r="B970" s="27"/>
      <c r="C970" s="27"/>
      <c r="D970" s="27"/>
      <c r="E970" s="27"/>
      <c r="F970" s="27"/>
      <c r="G970" s="27"/>
      <c r="H970" s="27"/>
      <c r="I970" s="27"/>
      <c r="J970" s="34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spans="1:26" ht="13.5" customHeight="1" x14ac:dyDescent="0.2">
      <c r="A971" s="27"/>
      <c r="B971" s="27"/>
      <c r="C971" s="27"/>
      <c r="D971" s="27"/>
      <c r="E971" s="27"/>
      <c r="F971" s="27"/>
      <c r="G971" s="27"/>
      <c r="H971" s="27"/>
      <c r="I971" s="27"/>
      <c r="J971" s="34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spans="1:26" ht="13.5" customHeight="1" x14ac:dyDescent="0.2">
      <c r="A972" s="27"/>
      <c r="B972" s="27"/>
      <c r="C972" s="27"/>
      <c r="D972" s="27"/>
      <c r="E972" s="27"/>
      <c r="F972" s="27"/>
      <c r="G972" s="27"/>
      <c r="H972" s="27"/>
      <c r="I972" s="27"/>
      <c r="J972" s="34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spans="1:26" ht="13.5" customHeight="1" x14ac:dyDescent="0.2">
      <c r="A973" s="27"/>
      <c r="B973" s="27"/>
      <c r="C973" s="27"/>
      <c r="D973" s="27"/>
      <c r="E973" s="27"/>
      <c r="F973" s="27"/>
      <c r="G973" s="27"/>
      <c r="H973" s="27"/>
      <c r="I973" s="27"/>
      <c r="J973" s="34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spans="1:26" ht="13.5" customHeight="1" x14ac:dyDescent="0.2">
      <c r="A974" s="27"/>
      <c r="B974" s="27"/>
      <c r="C974" s="27"/>
      <c r="D974" s="27"/>
      <c r="E974" s="27"/>
      <c r="F974" s="27"/>
      <c r="G974" s="27"/>
      <c r="H974" s="27"/>
      <c r="I974" s="27"/>
      <c r="J974" s="34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spans="1:26" ht="13.5" customHeight="1" x14ac:dyDescent="0.2">
      <c r="A975" s="27"/>
      <c r="B975" s="27"/>
      <c r="C975" s="27"/>
      <c r="D975" s="27"/>
      <c r="E975" s="27"/>
      <c r="F975" s="27"/>
      <c r="G975" s="27"/>
      <c r="H975" s="27"/>
      <c r="I975" s="27"/>
      <c r="J975" s="34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spans="1:26" ht="13.5" customHeight="1" x14ac:dyDescent="0.2">
      <c r="A976" s="27"/>
      <c r="B976" s="27"/>
      <c r="C976" s="27"/>
      <c r="D976" s="27"/>
      <c r="E976" s="27"/>
      <c r="F976" s="27"/>
      <c r="G976" s="27"/>
      <c r="H976" s="27"/>
      <c r="I976" s="27"/>
      <c r="J976" s="34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spans="1:26" ht="13.5" customHeight="1" x14ac:dyDescent="0.2">
      <c r="A977" s="27"/>
      <c r="B977" s="27"/>
      <c r="C977" s="27"/>
      <c r="D977" s="27"/>
      <c r="E977" s="27"/>
      <c r="F977" s="27"/>
      <c r="G977" s="27"/>
      <c r="H977" s="27"/>
      <c r="I977" s="27"/>
      <c r="J977" s="34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spans="1:26" ht="13.5" customHeight="1" x14ac:dyDescent="0.2">
      <c r="A978" s="27"/>
      <c r="B978" s="27"/>
      <c r="C978" s="27"/>
      <c r="D978" s="27"/>
      <c r="E978" s="27"/>
      <c r="F978" s="27"/>
      <c r="G978" s="27"/>
      <c r="H978" s="27"/>
      <c r="I978" s="27"/>
      <c r="J978" s="34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spans="1:26" ht="13.5" customHeight="1" x14ac:dyDescent="0.2">
      <c r="A979" s="27"/>
      <c r="B979" s="27"/>
      <c r="C979" s="27"/>
      <c r="D979" s="27"/>
      <c r="E979" s="27"/>
      <c r="F979" s="27"/>
      <c r="G979" s="27"/>
      <c r="H979" s="27"/>
      <c r="I979" s="27"/>
      <c r="J979" s="34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spans="1:26" ht="13.5" customHeight="1" x14ac:dyDescent="0.2">
      <c r="A980" s="27"/>
      <c r="B980" s="27"/>
      <c r="C980" s="27"/>
      <c r="D980" s="27"/>
      <c r="E980" s="27"/>
      <c r="F980" s="27"/>
      <c r="G980" s="27"/>
      <c r="H980" s="27"/>
      <c r="I980" s="27"/>
      <c r="J980" s="34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spans="1:26" ht="13.5" customHeight="1" x14ac:dyDescent="0.2">
      <c r="A981" s="27"/>
      <c r="B981" s="27"/>
      <c r="C981" s="27"/>
      <c r="D981" s="27"/>
      <c r="E981" s="27"/>
      <c r="F981" s="27"/>
      <c r="G981" s="27"/>
      <c r="H981" s="27"/>
      <c r="I981" s="27"/>
      <c r="J981" s="34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spans="1:26" ht="13.5" customHeight="1" x14ac:dyDescent="0.2">
      <c r="A982" s="27"/>
      <c r="B982" s="27"/>
      <c r="C982" s="27"/>
      <c r="D982" s="27"/>
      <c r="E982" s="27"/>
      <c r="F982" s="27"/>
      <c r="G982" s="27"/>
      <c r="H982" s="27"/>
      <c r="I982" s="27"/>
      <c r="J982" s="34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spans="1:26" ht="13.5" customHeight="1" x14ac:dyDescent="0.2">
      <c r="A983" s="27"/>
      <c r="B983" s="27"/>
      <c r="C983" s="27"/>
      <c r="D983" s="27"/>
      <c r="E983" s="27"/>
      <c r="F983" s="27"/>
      <c r="G983" s="27"/>
      <c r="H983" s="27"/>
      <c r="I983" s="27"/>
      <c r="J983" s="34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spans="1:26" ht="13.5" customHeight="1" x14ac:dyDescent="0.2">
      <c r="A984" s="27"/>
      <c r="B984" s="27"/>
      <c r="C984" s="27"/>
      <c r="D984" s="27"/>
      <c r="E984" s="27"/>
      <c r="F984" s="27"/>
      <c r="G984" s="27"/>
      <c r="H984" s="27"/>
      <c r="I984" s="27"/>
      <c r="J984" s="34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spans="1:26" ht="13.5" customHeight="1" x14ac:dyDescent="0.2">
      <c r="A985" s="27"/>
      <c r="B985" s="27"/>
      <c r="C985" s="27"/>
      <c r="D985" s="27"/>
      <c r="E985" s="27"/>
      <c r="F985" s="27"/>
      <c r="G985" s="27"/>
      <c r="H985" s="27"/>
      <c r="I985" s="27"/>
      <c r="J985" s="34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spans="1:26" ht="13.5" customHeight="1" x14ac:dyDescent="0.2">
      <c r="A986" s="27"/>
      <c r="B986" s="27"/>
      <c r="C986" s="27"/>
      <c r="D986" s="27"/>
      <c r="E986" s="27"/>
      <c r="F986" s="27"/>
      <c r="G986" s="27"/>
      <c r="H986" s="27"/>
      <c r="I986" s="27"/>
      <c r="J986" s="34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spans="1:26" ht="13.5" customHeight="1" x14ac:dyDescent="0.2">
      <c r="A987" s="27"/>
      <c r="B987" s="27"/>
      <c r="C987" s="27"/>
      <c r="D987" s="27"/>
      <c r="E987" s="27"/>
      <c r="F987" s="27"/>
      <c r="G987" s="27"/>
      <c r="H987" s="27"/>
      <c r="I987" s="27"/>
      <c r="J987" s="34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spans="1:26" ht="13.5" customHeight="1" x14ac:dyDescent="0.2">
      <c r="A988" s="27"/>
      <c r="B988" s="27"/>
      <c r="C988" s="27"/>
      <c r="D988" s="27"/>
      <c r="E988" s="27"/>
      <c r="F988" s="27"/>
      <c r="G988" s="27"/>
      <c r="H988" s="27"/>
      <c r="I988" s="27"/>
      <c r="J988" s="34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spans="1:26" ht="13.5" customHeight="1" x14ac:dyDescent="0.2">
      <c r="A989" s="27"/>
      <c r="B989" s="27"/>
      <c r="C989" s="27"/>
      <c r="D989" s="27"/>
      <c r="E989" s="27"/>
      <c r="F989" s="27"/>
      <c r="G989" s="27"/>
      <c r="H989" s="27"/>
      <c r="I989" s="27"/>
      <c r="J989" s="34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spans="1:26" ht="13.5" customHeight="1" x14ac:dyDescent="0.2">
      <c r="A990" s="27"/>
      <c r="B990" s="27"/>
      <c r="C990" s="27"/>
      <c r="D990" s="27"/>
      <c r="E990" s="27"/>
      <c r="F990" s="27"/>
      <c r="G990" s="27"/>
      <c r="H990" s="27"/>
      <c r="I990" s="27"/>
      <c r="J990" s="34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spans="1:26" ht="13.5" customHeight="1" x14ac:dyDescent="0.2">
      <c r="A991" s="27"/>
      <c r="B991" s="27"/>
      <c r="C991" s="27"/>
      <c r="D991" s="27"/>
      <c r="E991" s="27"/>
      <c r="F991" s="27"/>
      <c r="G991" s="27"/>
      <c r="H991" s="27"/>
      <c r="I991" s="27"/>
      <c r="J991" s="34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spans="1:26" ht="13.5" customHeight="1" x14ac:dyDescent="0.2">
      <c r="A992" s="27"/>
      <c r="B992" s="27"/>
      <c r="C992" s="27"/>
      <c r="D992" s="27"/>
      <c r="E992" s="27"/>
      <c r="F992" s="27"/>
      <c r="G992" s="27"/>
      <c r="H992" s="27"/>
      <c r="I992" s="27"/>
      <c r="J992" s="34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spans="1:26" ht="13.5" customHeight="1" x14ac:dyDescent="0.2">
      <c r="A993" s="27"/>
      <c r="B993" s="27"/>
      <c r="C993" s="27"/>
      <c r="D993" s="27"/>
      <c r="E993" s="27"/>
      <c r="F993" s="27"/>
      <c r="G993" s="27"/>
      <c r="H993" s="27"/>
      <c r="I993" s="27"/>
      <c r="J993" s="34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spans="1:26" ht="13.5" customHeight="1" x14ac:dyDescent="0.2">
      <c r="A994" s="27"/>
      <c r="B994" s="27"/>
      <c r="C994" s="27"/>
      <c r="D994" s="27"/>
      <c r="E994" s="27"/>
      <c r="F994" s="27"/>
      <c r="G994" s="27"/>
      <c r="H994" s="27"/>
      <c r="I994" s="27"/>
      <c r="J994" s="34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spans="1:26" ht="13.5" customHeight="1" x14ac:dyDescent="0.2">
      <c r="A995" s="27"/>
      <c r="B995" s="27"/>
      <c r="C995" s="27"/>
      <c r="D995" s="27"/>
      <c r="E995" s="27"/>
      <c r="F995" s="27"/>
      <c r="G995" s="27"/>
      <c r="H995" s="27"/>
      <c r="I995" s="27"/>
      <c r="J995" s="34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spans="1:26" ht="13.5" customHeight="1" x14ac:dyDescent="0.2">
      <c r="A996" s="27"/>
      <c r="B996" s="27"/>
      <c r="C996" s="27"/>
      <c r="D996" s="27"/>
      <c r="E996" s="27"/>
      <c r="F996" s="27"/>
      <c r="G996" s="27"/>
      <c r="H996" s="27"/>
      <c r="I996" s="27"/>
      <c r="J996" s="34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spans="1:26" ht="13.5" customHeight="1" x14ac:dyDescent="0.2">
      <c r="A997" s="27"/>
      <c r="B997" s="27"/>
      <c r="C997" s="27"/>
      <c r="D997" s="27"/>
      <c r="E997" s="27"/>
      <c r="F997" s="27"/>
      <c r="G997" s="27"/>
      <c r="H997" s="27"/>
      <c r="I997" s="27"/>
      <c r="J997" s="34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spans="1:26" ht="13.5" customHeight="1" x14ac:dyDescent="0.2">
      <c r="A998" s="27"/>
      <c r="B998" s="27"/>
      <c r="C998" s="27"/>
      <c r="D998" s="27"/>
      <c r="E998" s="27"/>
      <c r="F998" s="27"/>
      <c r="G998" s="27"/>
      <c r="H998" s="27"/>
      <c r="I998" s="27"/>
      <c r="J998" s="34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spans="1:26" ht="13.5" customHeight="1" x14ac:dyDescent="0.2">
      <c r="A999" s="27"/>
      <c r="B999" s="27"/>
      <c r="C999" s="27"/>
      <c r="D999" s="27"/>
      <c r="E999" s="27"/>
      <c r="F999" s="27"/>
      <c r="G999" s="27"/>
      <c r="H999" s="27"/>
      <c r="I999" s="27"/>
      <c r="J999" s="34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spans="1:26" ht="13.5" customHeight="1" x14ac:dyDescent="0.2">
      <c r="A1000" s="27"/>
      <c r="B1000" s="27"/>
      <c r="C1000" s="27"/>
      <c r="D1000" s="27"/>
      <c r="E1000" s="27"/>
      <c r="F1000" s="27"/>
      <c r="G1000" s="27"/>
      <c r="H1000" s="27"/>
      <c r="I1000" s="27"/>
      <c r="J1000" s="34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  <row r="1001" spans="1:26" ht="13.5" customHeight="1" x14ac:dyDescent="0.2">
      <c r="A1001" s="27"/>
      <c r="B1001" s="27"/>
      <c r="C1001" s="27"/>
      <c r="D1001" s="27"/>
      <c r="E1001" s="27"/>
      <c r="F1001" s="27"/>
      <c r="G1001" s="27"/>
      <c r="H1001" s="27"/>
      <c r="I1001" s="27"/>
      <c r="J1001" s="34"/>
      <c r="K1001" s="27"/>
      <c r="L1001" s="27"/>
      <c r="M1001" s="27"/>
      <c r="N1001" s="27"/>
      <c r="O1001" s="27"/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</row>
  </sheetData>
  <sheetProtection selectLockedCells="1"/>
  <mergeCells count="151">
    <mergeCell ref="A8:H8"/>
    <mergeCell ref="A9:H9"/>
    <mergeCell ref="B10:F10"/>
    <mergeCell ref="G10:H10"/>
    <mergeCell ref="G11:H11"/>
    <mergeCell ref="B11:F11"/>
    <mergeCell ref="B12:F12"/>
    <mergeCell ref="G12:H12"/>
    <mergeCell ref="B13:F13"/>
    <mergeCell ref="G13:H13"/>
    <mergeCell ref="A1:H1"/>
    <mergeCell ref="A2:H2"/>
    <mergeCell ref="A3:H3"/>
    <mergeCell ref="A4:H4"/>
    <mergeCell ref="A5:H5"/>
    <mergeCell ref="B6:D6"/>
    <mergeCell ref="E6:H6"/>
    <mergeCell ref="B7:D7"/>
    <mergeCell ref="E7:H7"/>
    <mergeCell ref="G14:H14"/>
    <mergeCell ref="F19:H19"/>
    <mergeCell ref="F20:H20"/>
    <mergeCell ref="F22:H22"/>
    <mergeCell ref="F23:H23"/>
    <mergeCell ref="F24:H24"/>
    <mergeCell ref="A15:H15"/>
    <mergeCell ref="A16:H16"/>
    <mergeCell ref="A17:B18"/>
    <mergeCell ref="D17:D18"/>
    <mergeCell ref="E17:E18"/>
    <mergeCell ref="F17:H17"/>
    <mergeCell ref="F18:H18"/>
    <mergeCell ref="C17:C18"/>
    <mergeCell ref="C19:C23"/>
    <mergeCell ref="D19:D23"/>
    <mergeCell ref="E19:E23"/>
    <mergeCell ref="A24:E24"/>
    <mergeCell ref="B14:F14"/>
    <mergeCell ref="F21:H21"/>
    <mergeCell ref="A25:H25"/>
    <mergeCell ref="A26:H26"/>
    <mergeCell ref="B36:F36"/>
    <mergeCell ref="B37:F37"/>
    <mergeCell ref="B38:F38"/>
    <mergeCell ref="B39:F39"/>
    <mergeCell ref="B40:F40"/>
    <mergeCell ref="B41:F41"/>
    <mergeCell ref="A42:G42"/>
    <mergeCell ref="B33:F33"/>
    <mergeCell ref="G33:H33"/>
    <mergeCell ref="A34:H34"/>
    <mergeCell ref="A35:F35"/>
    <mergeCell ref="A27:H27"/>
    <mergeCell ref="A28:H28"/>
    <mergeCell ref="B29:F29"/>
    <mergeCell ref="G29:H29"/>
    <mergeCell ref="B30:F30"/>
    <mergeCell ref="G30:H30"/>
    <mergeCell ref="G31:H31"/>
    <mergeCell ref="B31:F31"/>
    <mergeCell ref="B32:F32"/>
    <mergeCell ref="G32:H32"/>
    <mergeCell ref="B94:F94"/>
    <mergeCell ref="A95:F95"/>
    <mergeCell ref="A96:H96"/>
    <mergeCell ref="B97:F97"/>
    <mergeCell ref="B98:F98"/>
    <mergeCell ref="A99:F99"/>
    <mergeCell ref="B100:F100"/>
    <mergeCell ref="B101:F101"/>
    <mergeCell ref="B102:F102"/>
    <mergeCell ref="A103:F103"/>
    <mergeCell ref="A104:H104"/>
    <mergeCell ref="A105:H105"/>
    <mergeCell ref="B106:G106"/>
    <mergeCell ref="B107:G107"/>
    <mergeCell ref="B108:G108"/>
    <mergeCell ref="B109:G109"/>
    <mergeCell ref="B110:G110"/>
    <mergeCell ref="A111:G111"/>
    <mergeCell ref="A112:H112"/>
    <mergeCell ref="A113:H113"/>
    <mergeCell ref="A114:H114"/>
    <mergeCell ref="B115:F115"/>
    <mergeCell ref="B116:F116"/>
    <mergeCell ref="B117:F117"/>
    <mergeCell ref="B118:F118"/>
    <mergeCell ref="B119:F119"/>
    <mergeCell ref="B120:F120"/>
    <mergeCell ref="B121:F121"/>
    <mergeCell ref="B129:G129"/>
    <mergeCell ref="B131:G131"/>
    <mergeCell ref="A132:G132"/>
    <mergeCell ref="B133:G133"/>
    <mergeCell ref="A134:G134"/>
    <mergeCell ref="B122:F122"/>
    <mergeCell ref="G122:H122"/>
    <mergeCell ref="A123:F123"/>
    <mergeCell ref="A124:H124"/>
    <mergeCell ref="A126:H126"/>
    <mergeCell ref="B127:G127"/>
    <mergeCell ref="B128:G128"/>
    <mergeCell ref="A43:H43"/>
    <mergeCell ref="A44:H44"/>
    <mergeCell ref="A45:H45"/>
    <mergeCell ref="B46:F46"/>
    <mergeCell ref="B47:F47"/>
    <mergeCell ref="B48:F48"/>
    <mergeCell ref="A49:F49"/>
    <mergeCell ref="A50:H50"/>
    <mergeCell ref="A51:H51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A61:F61"/>
    <mergeCell ref="A62:H62"/>
    <mergeCell ref="B63:G63"/>
    <mergeCell ref="B64:G64"/>
    <mergeCell ref="B65:G65"/>
    <mergeCell ref="B66:G66"/>
    <mergeCell ref="B67:G67"/>
    <mergeCell ref="A68:G68"/>
    <mergeCell ref="A69:H69"/>
    <mergeCell ref="B70:F70"/>
    <mergeCell ref="B71:F71"/>
    <mergeCell ref="B72:F72"/>
    <mergeCell ref="B73:G73"/>
    <mergeCell ref="A74:F74"/>
    <mergeCell ref="A76:F76"/>
    <mergeCell ref="B77:F77"/>
    <mergeCell ref="B78:F78"/>
    <mergeCell ref="B79:F79"/>
    <mergeCell ref="B90:F90"/>
    <mergeCell ref="B91:F91"/>
    <mergeCell ref="B92:F92"/>
    <mergeCell ref="A93:F93"/>
    <mergeCell ref="B80:F80"/>
    <mergeCell ref="B81:F81"/>
    <mergeCell ref="B82:F82"/>
    <mergeCell ref="A83:F83"/>
    <mergeCell ref="A84:H84"/>
    <mergeCell ref="A86:F86"/>
    <mergeCell ref="B87:F87"/>
    <mergeCell ref="B88:F88"/>
    <mergeCell ref="B89:F89"/>
  </mergeCells>
  <printOptions horizontalCentered="1"/>
  <pageMargins left="0.118055555555556" right="0.118055555555556" top="1.1812499999999999" bottom="0.78749999999999998" header="0" footer="0"/>
  <pageSetup paperSize="9" scale="8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workbookViewId="0">
      <selection activeCell="J12" sqref="J12"/>
    </sheetView>
  </sheetViews>
  <sheetFormatPr defaultColWidth="12.5703125" defaultRowHeight="15" customHeight="1" x14ac:dyDescent="0.2"/>
  <cols>
    <col min="1" max="1" width="6" customWidth="1"/>
    <col min="2" max="2" width="39" customWidth="1"/>
    <col min="3" max="4" width="14.42578125" customWidth="1"/>
    <col min="5" max="5" width="16.140625" customWidth="1"/>
    <col min="6" max="6" width="6.85546875" customWidth="1"/>
    <col min="7" max="7" width="10.42578125" customWidth="1"/>
    <col min="8" max="8" width="14.140625" customWidth="1"/>
    <col min="9" max="14" width="9.140625" customWidth="1"/>
    <col min="15" max="26" width="8.5703125" customWidth="1"/>
  </cols>
  <sheetData>
    <row r="1" spans="1:26" ht="13.5" customHeight="1" x14ac:dyDescent="0.2">
      <c r="A1" s="176" t="s">
        <v>0</v>
      </c>
      <c r="B1" s="158"/>
      <c r="C1" s="158"/>
      <c r="D1" s="158"/>
      <c r="E1" s="158"/>
      <c r="F1" s="158"/>
      <c r="G1" s="158"/>
      <c r="H1" s="159"/>
      <c r="I1" s="27"/>
      <c r="J1" s="34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24" customHeight="1" x14ac:dyDescent="0.2">
      <c r="A2" s="208"/>
      <c r="B2" s="158"/>
      <c r="C2" s="158"/>
      <c r="D2" s="158"/>
      <c r="E2" s="158"/>
      <c r="F2" s="158"/>
      <c r="G2" s="158"/>
      <c r="H2" s="158"/>
      <c r="I2" s="27"/>
      <c r="J2" s="34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spans="1:26" ht="30" customHeight="1" x14ac:dyDescent="0.2">
      <c r="A3" s="251" t="s">
        <v>225</v>
      </c>
      <c r="B3" s="158"/>
      <c r="C3" s="158"/>
      <c r="D3" s="158"/>
      <c r="E3" s="158"/>
      <c r="F3" s="158"/>
      <c r="G3" s="158"/>
      <c r="H3" s="159"/>
      <c r="I3" s="27"/>
      <c r="J3" s="34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ht="13.5" customHeight="1" x14ac:dyDescent="0.2">
      <c r="A4" s="252" t="s">
        <v>61</v>
      </c>
      <c r="B4" s="158"/>
      <c r="C4" s="158"/>
      <c r="D4" s="158"/>
      <c r="E4" s="158"/>
      <c r="F4" s="158"/>
      <c r="G4" s="158"/>
      <c r="H4" s="159"/>
      <c r="I4" s="27"/>
      <c r="J4" s="34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spans="1:26" ht="13.5" customHeight="1" x14ac:dyDescent="0.2">
      <c r="A5" s="208"/>
      <c r="B5" s="158"/>
      <c r="C5" s="158"/>
      <c r="D5" s="158"/>
      <c r="E5" s="158"/>
      <c r="F5" s="158"/>
      <c r="G5" s="158"/>
      <c r="H5" s="158"/>
      <c r="I5" s="27"/>
      <c r="J5" s="34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spans="1:26" ht="13.5" customHeight="1" x14ac:dyDescent="0.2">
      <c r="A6" s="35" t="s">
        <v>62</v>
      </c>
      <c r="B6" s="253" t="s">
        <v>63</v>
      </c>
      <c r="C6" s="158"/>
      <c r="D6" s="159"/>
      <c r="E6" s="253" t="s">
        <v>64</v>
      </c>
      <c r="F6" s="158"/>
      <c r="G6" s="158"/>
      <c r="H6" s="159"/>
      <c r="I6" s="27"/>
      <c r="J6" s="34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spans="1:26" ht="13.5" customHeight="1" x14ac:dyDescent="0.2">
      <c r="A7" s="35" t="s">
        <v>65</v>
      </c>
      <c r="B7" s="253" t="s">
        <v>66</v>
      </c>
      <c r="C7" s="158"/>
      <c r="D7" s="159"/>
      <c r="E7" s="254" t="s">
        <v>322</v>
      </c>
      <c r="F7" s="158"/>
      <c r="G7" s="158"/>
      <c r="H7" s="159"/>
      <c r="I7" s="27"/>
      <c r="J7" s="34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spans="1:26" ht="13.5" customHeight="1" x14ac:dyDescent="0.2">
      <c r="A8" s="208"/>
      <c r="B8" s="158"/>
      <c r="C8" s="158"/>
      <c r="D8" s="158"/>
      <c r="E8" s="158"/>
      <c r="F8" s="158"/>
      <c r="G8" s="158"/>
      <c r="H8" s="158"/>
      <c r="I8" s="27"/>
      <c r="J8" s="34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spans="1:26" ht="12.75" customHeight="1" x14ac:dyDescent="0.2">
      <c r="A9" s="163" t="s">
        <v>67</v>
      </c>
      <c r="B9" s="158"/>
      <c r="C9" s="158"/>
      <c r="D9" s="158"/>
      <c r="E9" s="158"/>
      <c r="F9" s="158"/>
      <c r="G9" s="158"/>
      <c r="H9" s="159"/>
      <c r="I9" s="27"/>
      <c r="J9" s="34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spans="1:26" ht="13.5" customHeight="1" x14ac:dyDescent="0.2">
      <c r="A10" s="36" t="s">
        <v>68</v>
      </c>
      <c r="B10" s="233" t="s">
        <v>69</v>
      </c>
      <c r="C10" s="158"/>
      <c r="D10" s="158"/>
      <c r="E10" s="158"/>
      <c r="F10" s="159"/>
      <c r="G10" s="259"/>
      <c r="H10" s="207"/>
      <c r="I10" s="27"/>
      <c r="J10" s="34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spans="1:26" ht="13.5" customHeight="1" x14ac:dyDescent="0.2">
      <c r="A11" s="37" t="s">
        <v>70</v>
      </c>
      <c r="B11" s="233" t="s">
        <v>71</v>
      </c>
      <c r="C11" s="158"/>
      <c r="D11" s="158"/>
      <c r="E11" s="158"/>
      <c r="F11" s="159"/>
      <c r="G11" s="233" t="s">
        <v>72</v>
      </c>
      <c r="H11" s="159"/>
      <c r="I11" s="27"/>
      <c r="J11" s="34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spans="1:26" ht="13.5" customHeight="1" x14ac:dyDescent="0.2">
      <c r="A12" s="37" t="s">
        <v>73</v>
      </c>
      <c r="B12" s="258" t="s">
        <v>289</v>
      </c>
      <c r="C12" s="158"/>
      <c r="D12" s="158"/>
      <c r="E12" s="158"/>
      <c r="F12" s="159"/>
      <c r="G12" s="260" t="s">
        <v>168</v>
      </c>
      <c r="H12" s="261"/>
      <c r="I12" s="27"/>
      <c r="J12" s="34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13.5" customHeight="1" x14ac:dyDescent="0.2">
      <c r="A13" s="37" t="s">
        <v>75</v>
      </c>
      <c r="B13" s="233" t="s">
        <v>76</v>
      </c>
      <c r="C13" s="158"/>
      <c r="D13" s="158"/>
      <c r="E13" s="158"/>
      <c r="F13" s="159"/>
      <c r="G13" s="262">
        <v>12</v>
      </c>
      <c r="H13" s="159"/>
      <c r="I13" s="27"/>
      <c r="J13" s="34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spans="1:26" ht="13.5" customHeight="1" x14ac:dyDescent="0.2">
      <c r="A14" s="37" t="s">
        <v>77</v>
      </c>
      <c r="B14" s="233" t="s">
        <v>78</v>
      </c>
      <c r="C14" s="158"/>
      <c r="D14" s="158"/>
      <c r="E14" s="158"/>
      <c r="F14" s="159"/>
      <c r="G14" s="233" t="s">
        <v>79</v>
      </c>
      <c r="H14" s="159"/>
      <c r="I14" s="27"/>
      <c r="J14" s="34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spans="1:26" ht="13.5" customHeight="1" x14ac:dyDescent="0.2">
      <c r="A15" s="208"/>
      <c r="B15" s="158"/>
      <c r="C15" s="158"/>
      <c r="D15" s="158"/>
      <c r="E15" s="158"/>
      <c r="F15" s="158"/>
      <c r="G15" s="158"/>
      <c r="H15" s="158"/>
      <c r="I15" s="27"/>
      <c r="J15" s="34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spans="1:26" ht="13.5" customHeight="1" x14ac:dyDescent="0.2">
      <c r="A16" s="163" t="s">
        <v>80</v>
      </c>
      <c r="B16" s="158"/>
      <c r="C16" s="158"/>
      <c r="D16" s="158"/>
      <c r="E16" s="158"/>
      <c r="F16" s="158"/>
      <c r="G16" s="158"/>
      <c r="H16" s="159"/>
      <c r="I16" s="27"/>
      <c r="J16" s="34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spans="1:26" ht="12.75" customHeight="1" x14ac:dyDescent="0.2">
      <c r="A17" s="236" t="s">
        <v>81</v>
      </c>
      <c r="B17" s="237"/>
      <c r="C17" s="240" t="s">
        <v>82</v>
      </c>
      <c r="D17" s="240" t="s">
        <v>83</v>
      </c>
      <c r="E17" s="242" t="s">
        <v>84</v>
      </c>
      <c r="F17" s="243" t="s">
        <v>85</v>
      </c>
      <c r="G17" s="158"/>
      <c r="H17" s="159"/>
      <c r="I17" s="27"/>
      <c r="J17" s="34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spans="1:26" ht="27.75" customHeight="1" x14ac:dyDescent="0.2">
      <c r="A18" s="238"/>
      <c r="B18" s="239"/>
      <c r="C18" s="241"/>
      <c r="D18" s="241"/>
      <c r="E18" s="241"/>
      <c r="F18" s="243" t="s">
        <v>86</v>
      </c>
      <c r="G18" s="158"/>
      <c r="H18" s="159"/>
      <c r="I18" s="27"/>
      <c r="J18" s="34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spans="1:26" ht="22.5" customHeight="1" x14ac:dyDescent="0.2">
      <c r="A19" s="38" t="s">
        <v>68</v>
      </c>
      <c r="B19" s="39" t="s">
        <v>90</v>
      </c>
      <c r="C19" s="245" t="s">
        <v>226</v>
      </c>
      <c r="D19" s="247" t="s">
        <v>9</v>
      </c>
      <c r="E19" s="247" t="s">
        <v>89</v>
      </c>
      <c r="F19" s="234">
        <v>2</v>
      </c>
      <c r="G19" s="158"/>
      <c r="H19" s="159"/>
      <c r="I19" s="27"/>
      <c r="J19" s="34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spans="1:26" ht="22.5" customHeight="1" x14ac:dyDescent="0.2">
      <c r="A20" s="38" t="s">
        <v>70</v>
      </c>
      <c r="B20" s="135" t="s">
        <v>302</v>
      </c>
      <c r="C20" s="246"/>
      <c r="D20" s="246"/>
      <c r="E20" s="246"/>
      <c r="F20" s="234">
        <v>0</v>
      </c>
      <c r="G20" s="158"/>
      <c r="H20" s="159"/>
      <c r="I20" s="27"/>
      <c r="J20" s="34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22.5" customHeight="1" x14ac:dyDescent="0.2">
      <c r="A21" s="136" t="s">
        <v>73</v>
      </c>
      <c r="B21" s="39" t="s">
        <v>304</v>
      </c>
      <c r="C21" s="246"/>
      <c r="D21" s="246"/>
      <c r="E21" s="246"/>
      <c r="F21" s="248">
        <v>0</v>
      </c>
      <c r="G21" s="249"/>
      <c r="H21" s="250"/>
      <c r="I21" s="27"/>
      <c r="J21" s="34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spans="1:26" ht="22.5" customHeight="1" x14ac:dyDescent="0.2">
      <c r="A22" s="136" t="s">
        <v>75</v>
      </c>
      <c r="B22" s="39" t="s">
        <v>87</v>
      </c>
      <c r="C22" s="246"/>
      <c r="D22" s="246"/>
      <c r="E22" s="246"/>
      <c r="F22" s="234">
        <v>0</v>
      </c>
      <c r="G22" s="158"/>
      <c r="H22" s="159"/>
      <c r="I22" s="27"/>
      <c r="J22" s="34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spans="1:26" ht="22.5" customHeight="1" x14ac:dyDescent="0.2">
      <c r="A23" s="136" t="s">
        <v>77</v>
      </c>
      <c r="B23" s="39" t="s">
        <v>91</v>
      </c>
      <c r="C23" s="241"/>
      <c r="D23" s="241"/>
      <c r="E23" s="241"/>
      <c r="F23" s="234">
        <v>12</v>
      </c>
      <c r="G23" s="158"/>
      <c r="H23" s="159"/>
      <c r="I23" s="27"/>
      <c r="J23" s="34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spans="1:26" ht="22.5" customHeight="1" x14ac:dyDescent="0.2">
      <c r="A24" s="197" t="s">
        <v>92</v>
      </c>
      <c r="B24" s="158"/>
      <c r="C24" s="158"/>
      <c r="D24" s="158"/>
      <c r="E24" s="159"/>
      <c r="F24" s="235">
        <f>SUM(F19:H23)</f>
        <v>14</v>
      </c>
      <c r="G24" s="158"/>
      <c r="H24" s="159"/>
      <c r="I24" s="27"/>
      <c r="J24" s="34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 ht="25.5" customHeight="1" x14ac:dyDescent="0.2">
      <c r="A25" s="193" t="s">
        <v>93</v>
      </c>
      <c r="B25" s="213"/>
      <c r="C25" s="213"/>
      <c r="D25" s="213"/>
      <c r="E25" s="213"/>
      <c r="F25" s="213"/>
      <c r="G25" s="213"/>
      <c r="H25" s="214"/>
      <c r="I25" s="27"/>
      <c r="J25" s="34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spans="1:26" ht="13.5" customHeight="1" x14ac:dyDescent="0.2">
      <c r="A26" s="208"/>
      <c r="B26" s="158"/>
      <c r="C26" s="158"/>
      <c r="D26" s="158"/>
      <c r="E26" s="158"/>
      <c r="F26" s="158"/>
      <c r="G26" s="158"/>
      <c r="H26" s="158"/>
      <c r="I26" s="27"/>
      <c r="J26" s="34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spans="1:26" ht="13.5" customHeight="1" x14ac:dyDescent="0.2">
      <c r="A27" s="222" t="s">
        <v>94</v>
      </c>
      <c r="B27" s="213"/>
      <c r="C27" s="213"/>
      <c r="D27" s="213"/>
      <c r="E27" s="213"/>
      <c r="F27" s="213"/>
      <c r="G27" s="213"/>
      <c r="H27" s="214"/>
      <c r="I27" s="27"/>
      <c r="J27" s="34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spans="1:26" ht="12.75" customHeight="1" x14ac:dyDescent="0.2">
      <c r="A28" s="221" t="s">
        <v>95</v>
      </c>
      <c r="B28" s="158"/>
      <c r="C28" s="158"/>
      <c r="D28" s="158"/>
      <c r="E28" s="158"/>
      <c r="F28" s="158"/>
      <c r="G28" s="158"/>
      <c r="H28" s="159"/>
      <c r="I28" s="27"/>
      <c r="J28" s="34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12.75" customHeight="1" x14ac:dyDescent="0.2">
      <c r="A29" s="127">
        <v>1</v>
      </c>
      <c r="B29" s="223" t="s">
        <v>96</v>
      </c>
      <c r="C29" s="224"/>
      <c r="D29" s="224"/>
      <c r="E29" s="224"/>
      <c r="F29" s="225"/>
      <c r="G29" s="226" t="s">
        <v>227</v>
      </c>
      <c r="H29" s="225"/>
      <c r="I29" s="27"/>
      <c r="J29" s="34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15" customHeight="1" x14ac:dyDescent="0.2">
      <c r="A30" s="40">
        <v>2</v>
      </c>
      <c r="B30" s="219" t="s">
        <v>98</v>
      </c>
      <c r="C30" s="158"/>
      <c r="D30" s="158"/>
      <c r="E30" s="158"/>
      <c r="F30" s="159"/>
      <c r="G30" s="266" t="s">
        <v>228</v>
      </c>
      <c r="H30" s="159"/>
      <c r="I30" s="27"/>
      <c r="J30" s="34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13.5" customHeight="1" x14ac:dyDescent="0.2">
      <c r="A31" s="127">
        <v>3</v>
      </c>
      <c r="B31" s="232" t="s">
        <v>282</v>
      </c>
      <c r="C31" s="224"/>
      <c r="D31" s="224"/>
      <c r="E31" s="224"/>
      <c r="F31" s="225"/>
      <c r="G31" s="272">
        <v>3036.83</v>
      </c>
      <c r="H31" s="225"/>
      <c r="I31" s="27"/>
      <c r="J31" s="34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21.75" customHeight="1" x14ac:dyDescent="0.2">
      <c r="A32" s="40">
        <v>4</v>
      </c>
      <c r="B32" s="219" t="s">
        <v>100</v>
      </c>
      <c r="C32" s="158"/>
      <c r="D32" s="158"/>
      <c r="E32" s="158"/>
      <c r="F32" s="159"/>
      <c r="G32" s="266" t="s">
        <v>229</v>
      </c>
      <c r="H32" s="159"/>
      <c r="I32" s="27"/>
      <c r="J32" s="34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13.5" customHeight="1" x14ac:dyDescent="0.2">
      <c r="A33" s="40">
        <v>5</v>
      </c>
      <c r="B33" s="219" t="s">
        <v>102</v>
      </c>
      <c r="C33" s="158"/>
      <c r="D33" s="158"/>
      <c r="E33" s="158"/>
      <c r="F33" s="159"/>
      <c r="G33" s="220" t="s">
        <v>74</v>
      </c>
      <c r="H33" s="159"/>
      <c r="I33" s="27"/>
      <c r="J33" s="34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13.5" customHeight="1" x14ac:dyDescent="0.2">
      <c r="A34" s="208"/>
      <c r="B34" s="158"/>
      <c r="C34" s="158"/>
      <c r="D34" s="158"/>
      <c r="E34" s="158"/>
      <c r="F34" s="158"/>
      <c r="G34" s="158"/>
      <c r="H34" s="158"/>
      <c r="I34" s="27"/>
      <c r="J34" s="34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12.75" customHeight="1" x14ac:dyDescent="0.2">
      <c r="A35" s="221" t="s">
        <v>103</v>
      </c>
      <c r="B35" s="158"/>
      <c r="C35" s="158"/>
      <c r="D35" s="158"/>
      <c r="E35" s="158"/>
      <c r="F35" s="159"/>
      <c r="G35" s="41" t="s">
        <v>104</v>
      </c>
      <c r="H35" s="42" t="s">
        <v>105</v>
      </c>
      <c r="I35" s="27"/>
      <c r="J35" s="34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12.75" customHeight="1" x14ac:dyDescent="0.2">
      <c r="A36" s="43" t="s">
        <v>68</v>
      </c>
      <c r="B36" s="215" t="s">
        <v>283</v>
      </c>
      <c r="C36" s="158"/>
      <c r="D36" s="158"/>
      <c r="E36" s="158"/>
      <c r="F36" s="159"/>
      <c r="G36" s="44" t="s">
        <v>106</v>
      </c>
      <c r="H36" s="120">
        <v>0</v>
      </c>
      <c r="I36" s="27"/>
      <c r="J36" s="34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12.75" customHeight="1" x14ac:dyDescent="0.2">
      <c r="A37" s="45" t="s">
        <v>70</v>
      </c>
      <c r="B37" s="216" t="s">
        <v>107</v>
      </c>
      <c r="C37" s="158"/>
      <c r="D37" s="158"/>
      <c r="E37" s="158"/>
      <c r="F37" s="159"/>
      <c r="G37" s="44" t="s">
        <v>106</v>
      </c>
      <c r="H37" s="46" t="s">
        <v>106</v>
      </c>
      <c r="I37" s="27"/>
      <c r="J37" s="34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12.75" customHeight="1" x14ac:dyDescent="0.2">
      <c r="A38" s="43" t="s">
        <v>73</v>
      </c>
      <c r="B38" s="217" t="s">
        <v>108</v>
      </c>
      <c r="C38" s="158"/>
      <c r="D38" s="158"/>
      <c r="E38" s="158"/>
      <c r="F38" s="159"/>
      <c r="G38" s="44">
        <v>0.2</v>
      </c>
      <c r="H38" s="47">
        <f>H36*G38</f>
        <v>0</v>
      </c>
      <c r="I38" s="27"/>
      <c r="J38" s="34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12.75" customHeight="1" x14ac:dyDescent="0.2">
      <c r="A39" s="43" t="s">
        <v>75</v>
      </c>
      <c r="B39" s="217" t="s">
        <v>109</v>
      </c>
      <c r="C39" s="158"/>
      <c r="D39" s="158"/>
      <c r="E39" s="158"/>
      <c r="F39" s="159"/>
      <c r="G39" s="44" t="s">
        <v>106</v>
      </c>
      <c r="H39" s="46" t="s">
        <v>106</v>
      </c>
      <c r="I39" s="27"/>
      <c r="J39" s="34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12.75" customHeight="1" x14ac:dyDescent="0.2">
      <c r="A40" s="43" t="s">
        <v>77</v>
      </c>
      <c r="B40" s="217" t="s">
        <v>110</v>
      </c>
      <c r="C40" s="158"/>
      <c r="D40" s="158"/>
      <c r="E40" s="158"/>
      <c r="F40" s="159"/>
      <c r="G40" s="44" t="s">
        <v>106</v>
      </c>
      <c r="H40" s="46" t="s">
        <v>106</v>
      </c>
      <c r="I40" s="27"/>
      <c r="J40" s="34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12.75" customHeight="1" x14ac:dyDescent="0.2">
      <c r="A41" s="43" t="s">
        <v>111</v>
      </c>
      <c r="B41" s="216" t="s">
        <v>112</v>
      </c>
      <c r="C41" s="158"/>
      <c r="D41" s="158"/>
      <c r="E41" s="158"/>
      <c r="F41" s="159"/>
      <c r="G41" s="121">
        <v>0</v>
      </c>
      <c r="H41" s="47">
        <f>H36*G41</f>
        <v>0</v>
      </c>
      <c r="I41" s="27"/>
      <c r="J41" s="34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12.75" customHeight="1" x14ac:dyDescent="0.2">
      <c r="A42" s="218" t="s">
        <v>113</v>
      </c>
      <c r="B42" s="158"/>
      <c r="C42" s="158"/>
      <c r="D42" s="158"/>
      <c r="E42" s="158"/>
      <c r="F42" s="158"/>
      <c r="G42" s="159"/>
      <c r="H42" s="48">
        <f>SUM(H36:H41)</f>
        <v>0</v>
      </c>
      <c r="I42" s="27"/>
      <c r="J42" s="34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146.25" customHeight="1" x14ac:dyDescent="0.2">
      <c r="A43" s="193" t="s">
        <v>286</v>
      </c>
      <c r="B43" s="213"/>
      <c r="C43" s="213"/>
      <c r="D43" s="213"/>
      <c r="E43" s="213"/>
      <c r="F43" s="213"/>
      <c r="G43" s="213"/>
      <c r="H43" s="214"/>
      <c r="I43" s="27"/>
      <c r="J43" s="34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13.5" customHeight="1" x14ac:dyDescent="0.2">
      <c r="A44" s="199"/>
      <c r="B44" s="145"/>
      <c r="C44" s="145"/>
      <c r="D44" s="145"/>
      <c r="E44" s="145"/>
      <c r="F44" s="145"/>
      <c r="G44" s="145"/>
      <c r="H44" s="145"/>
      <c r="I44" s="27"/>
      <c r="J44" s="34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13.5" customHeight="1" x14ac:dyDescent="0.2">
      <c r="A45" s="200" t="s">
        <v>114</v>
      </c>
      <c r="B45" s="148"/>
      <c r="C45" s="148"/>
      <c r="D45" s="148"/>
      <c r="E45" s="148"/>
      <c r="F45" s="148"/>
      <c r="G45" s="148"/>
      <c r="H45" s="150"/>
      <c r="I45" s="27"/>
      <c r="J45" s="34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13.5" customHeight="1" x14ac:dyDescent="0.2">
      <c r="A46" s="49" t="s">
        <v>115</v>
      </c>
      <c r="B46" s="188" t="s">
        <v>116</v>
      </c>
      <c r="C46" s="158"/>
      <c r="D46" s="158"/>
      <c r="E46" s="158"/>
      <c r="F46" s="159"/>
      <c r="G46" s="49" t="s">
        <v>117</v>
      </c>
      <c r="H46" s="133" t="s">
        <v>105</v>
      </c>
      <c r="I46" s="27"/>
      <c r="J46" s="34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13.5" customHeight="1" x14ac:dyDescent="0.2">
      <c r="A47" s="51" t="s">
        <v>68</v>
      </c>
      <c r="B47" s="181" t="s">
        <v>118</v>
      </c>
      <c r="C47" s="158"/>
      <c r="D47" s="158"/>
      <c r="E47" s="158"/>
      <c r="F47" s="159"/>
      <c r="G47" s="52">
        <v>8.3299999999999999E-2</v>
      </c>
      <c r="H47" s="53">
        <f>H42*G47</f>
        <v>0</v>
      </c>
      <c r="I47" s="27"/>
      <c r="J47" s="34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13.5" customHeight="1" x14ac:dyDescent="0.2">
      <c r="A48" s="51" t="s">
        <v>70</v>
      </c>
      <c r="B48" s="181" t="s">
        <v>119</v>
      </c>
      <c r="C48" s="158"/>
      <c r="D48" s="158"/>
      <c r="E48" s="158"/>
      <c r="F48" s="159"/>
      <c r="G48" s="52">
        <v>0.1111</v>
      </c>
      <c r="H48" s="53">
        <f>H42*G48</f>
        <v>0</v>
      </c>
      <c r="I48" s="27"/>
      <c r="J48" s="34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13.5" customHeight="1" x14ac:dyDescent="0.2">
      <c r="A49" s="192" t="s">
        <v>120</v>
      </c>
      <c r="B49" s="158"/>
      <c r="C49" s="158"/>
      <c r="D49" s="158"/>
      <c r="E49" s="158"/>
      <c r="F49" s="159"/>
      <c r="G49" s="54">
        <f t="shared" ref="G49:H49" si="0">SUM(G47:G48)</f>
        <v>0.19440000000000002</v>
      </c>
      <c r="H49" s="55">
        <f t="shared" si="0"/>
        <v>0</v>
      </c>
      <c r="I49" s="27"/>
      <c r="J49" s="34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34.5" customHeight="1" x14ac:dyDescent="0.2">
      <c r="A50" s="193" t="s">
        <v>292</v>
      </c>
      <c r="B50" s="213"/>
      <c r="C50" s="213"/>
      <c r="D50" s="213"/>
      <c r="E50" s="213"/>
      <c r="F50" s="213"/>
      <c r="G50" s="213"/>
      <c r="H50" s="214"/>
      <c r="I50" s="27"/>
      <c r="J50" s="34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105" customHeight="1" x14ac:dyDescent="0.2">
      <c r="A51" s="193" t="s">
        <v>279</v>
      </c>
      <c r="B51" s="213"/>
      <c r="C51" s="213"/>
      <c r="D51" s="213"/>
      <c r="E51" s="213"/>
      <c r="F51" s="213"/>
      <c r="G51" s="213"/>
      <c r="H51" s="214"/>
      <c r="I51" s="27"/>
      <c r="J51" s="34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12.75" customHeight="1" x14ac:dyDescent="0.2">
      <c r="A52" s="49" t="s">
        <v>121</v>
      </c>
      <c r="B52" s="188" t="s">
        <v>122</v>
      </c>
      <c r="C52" s="158"/>
      <c r="D52" s="158"/>
      <c r="E52" s="158"/>
      <c r="F52" s="159"/>
      <c r="G52" s="56" t="s">
        <v>117</v>
      </c>
      <c r="H52" s="129" t="s">
        <v>105</v>
      </c>
      <c r="I52" s="27"/>
      <c r="J52" s="34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13.5" customHeight="1" x14ac:dyDescent="0.2">
      <c r="A53" s="58" t="s">
        <v>68</v>
      </c>
      <c r="B53" s="181" t="s">
        <v>123</v>
      </c>
      <c r="C53" s="158"/>
      <c r="D53" s="158"/>
      <c r="E53" s="158"/>
      <c r="F53" s="159"/>
      <c r="G53" s="52">
        <v>0.12</v>
      </c>
      <c r="H53" s="59">
        <f>G53*(H42+H49)</f>
        <v>0</v>
      </c>
      <c r="I53" s="27"/>
      <c r="J53" s="34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13.5" customHeight="1" x14ac:dyDescent="0.2">
      <c r="A54" s="58" t="s">
        <v>70</v>
      </c>
      <c r="B54" s="181" t="s">
        <v>124</v>
      </c>
      <c r="C54" s="158"/>
      <c r="D54" s="158"/>
      <c r="E54" s="158"/>
      <c r="F54" s="159"/>
      <c r="G54" s="52">
        <v>2.5000000000000001E-2</v>
      </c>
      <c r="H54" s="59">
        <f>G54*(H42+H49)</f>
        <v>0</v>
      </c>
      <c r="I54" s="27"/>
      <c r="J54" s="34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12.75" customHeight="1" x14ac:dyDescent="0.2">
      <c r="A55" s="58" t="s">
        <v>73</v>
      </c>
      <c r="B55" s="194" t="s">
        <v>125</v>
      </c>
      <c r="C55" s="158"/>
      <c r="D55" s="158"/>
      <c r="E55" s="158"/>
      <c r="F55" s="159"/>
      <c r="G55" s="122">
        <v>0</v>
      </c>
      <c r="H55" s="59">
        <f>G55*(H42+H49)</f>
        <v>0</v>
      </c>
      <c r="I55" s="27"/>
      <c r="J55" s="34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13.5" customHeight="1" x14ac:dyDescent="0.2">
      <c r="A56" s="58" t="s">
        <v>75</v>
      </c>
      <c r="B56" s="181" t="s">
        <v>126</v>
      </c>
      <c r="C56" s="158"/>
      <c r="D56" s="158"/>
      <c r="E56" s="158"/>
      <c r="F56" s="159"/>
      <c r="G56" s="52">
        <v>1.4999999999999999E-2</v>
      </c>
      <c r="H56" s="59">
        <f>G56*(H42+H49)</f>
        <v>0</v>
      </c>
      <c r="I56" s="27"/>
      <c r="J56" s="34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13.5" customHeight="1" x14ac:dyDescent="0.2">
      <c r="A57" s="58" t="s">
        <v>111</v>
      </c>
      <c r="B57" s="181" t="s">
        <v>127</v>
      </c>
      <c r="C57" s="158"/>
      <c r="D57" s="158"/>
      <c r="E57" s="158"/>
      <c r="F57" s="159"/>
      <c r="G57" s="52">
        <v>0.01</v>
      </c>
      <c r="H57" s="59">
        <f>G57*(H42+H49)</f>
        <v>0</v>
      </c>
      <c r="I57" s="27"/>
      <c r="J57" s="34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13.5" customHeight="1" x14ac:dyDescent="0.2">
      <c r="A58" s="58" t="s">
        <v>128</v>
      </c>
      <c r="B58" s="181" t="s">
        <v>129</v>
      </c>
      <c r="C58" s="158"/>
      <c r="D58" s="158"/>
      <c r="E58" s="158"/>
      <c r="F58" s="159"/>
      <c r="G58" s="52">
        <v>6.0000000000000001E-3</v>
      </c>
      <c r="H58" s="59">
        <f>G58*(H42+H49)</f>
        <v>0</v>
      </c>
      <c r="I58" s="27"/>
      <c r="J58" s="34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13.5" customHeight="1" x14ac:dyDescent="0.2">
      <c r="A59" s="58" t="s">
        <v>130</v>
      </c>
      <c r="B59" s="181" t="s">
        <v>131</v>
      </c>
      <c r="C59" s="158"/>
      <c r="D59" s="158"/>
      <c r="E59" s="158"/>
      <c r="F59" s="159"/>
      <c r="G59" s="52">
        <v>2E-3</v>
      </c>
      <c r="H59" s="59">
        <f>G59*(H42+H49)</f>
        <v>0</v>
      </c>
      <c r="I59" s="27"/>
      <c r="J59" s="34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13.5" customHeight="1" x14ac:dyDescent="0.2">
      <c r="A60" s="58" t="s">
        <v>62</v>
      </c>
      <c r="B60" s="181" t="s">
        <v>132</v>
      </c>
      <c r="C60" s="158"/>
      <c r="D60" s="158"/>
      <c r="E60" s="158"/>
      <c r="F60" s="159"/>
      <c r="G60" s="60">
        <v>0.08</v>
      </c>
      <c r="H60" s="59">
        <f>G60*(H42+H49)</f>
        <v>0</v>
      </c>
      <c r="I60" s="27"/>
      <c r="J60" s="34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13.5" customHeight="1" x14ac:dyDescent="0.2">
      <c r="A61" s="192" t="s">
        <v>133</v>
      </c>
      <c r="B61" s="158"/>
      <c r="C61" s="158"/>
      <c r="D61" s="158"/>
      <c r="E61" s="158"/>
      <c r="F61" s="159"/>
      <c r="G61" s="54">
        <f t="shared" ref="G61:H61" si="1">SUM(G53:G60)</f>
        <v>0.25800000000000001</v>
      </c>
      <c r="H61" s="61">
        <f t="shared" si="1"/>
        <v>0</v>
      </c>
      <c r="I61" s="27"/>
      <c r="J61" s="34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156.75" customHeight="1" x14ac:dyDescent="0.2">
      <c r="A62" s="193" t="s">
        <v>312</v>
      </c>
      <c r="B62" s="185"/>
      <c r="C62" s="185"/>
      <c r="D62" s="185"/>
      <c r="E62" s="185"/>
      <c r="F62" s="185"/>
      <c r="G62" s="185"/>
      <c r="H62" s="186"/>
      <c r="I62" s="27"/>
      <c r="J62" s="34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13.5" customHeight="1" x14ac:dyDescent="0.2">
      <c r="A63" s="49" t="s">
        <v>134</v>
      </c>
      <c r="B63" s="188" t="s">
        <v>135</v>
      </c>
      <c r="C63" s="158"/>
      <c r="D63" s="158"/>
      <c r="E63" s="158"/>
      <c r="F63" s="158"/>
      <c r="G63" s="159"/>
      <c r="H63" s="129" t="s">
        <v>105</v>
      </c>
      <c r="I63" s="27"/>
      <c r="J63" s="34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12.75" customHeight="1" x14ac:dyDescent="0.2">
      <c r="A64" s="62" t="s">
        <v>68</v>
      </c>
      <c r="B64" s="194" t="s">
        <v>136</v>
      </c>
      <c r="C64" s="158"/>
      <c r="D64" s="158"/>
      <c r="E64" s="158"/>
      <c r="F64" s="158"/>
      <c r="G64" s="159"/>
      <c r="H64" s="59">
        <f>IF(((2*5.5*20.08)-(H36*6%))&gt;0,((2*5.5*20.08)-(H36*6%)),0)</f>
        <v>220.88</v>
      </c>
      <c r="I64" s="27"/>
      <c r="J64" s="34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12.75" customHeight="1" x14ac:dyDescent="0.2">
      <c r="A65" s="63" t="s">
        <v>70</v>
      </c>
      <c r="B65" s="195" t="s">
        <v>137</v>
      </c>
      <c r="C65" s="158"/>
      <c r="D65" s="158"/>
      <c r="E65" s="158"/>
      <c r="F65" s="158"/>
      <c r="G65" s="159"/>
      <c r="H65" s="53" t="s">
        <v>106</v>
      </c>
      <c r="I65" s="27"/>
      <c r="J65" s="34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12.75" customHeight="1" x14ac:dyDescent="0.2">
      <c r="A66" s="62" t="s">
        <v>73</v>
      </c>
      <c r="B66" s="194" t="s">
        <v>138</v>
      </c>
      <c r="C66" s="158"/>
      <c r="D66" s="158"/>
      <c r="E66" s="158"/>
      <c r="F66" s="158"/>
      <c r="G66" s="159"/>
      <c r="H66" s="123">
        <v>0</v>
      </c>
      <c r="I66" s="27"/>
      <c r="J66" s="34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12.75" customHeight="1" x14ac:dyDescent="0.2">
      <c r="A67" s="62" t="s">
        <v>75</v>
      </c>
      <c r="B67" s="194" t="s">
        <v>139</v>
      </c>
      <c r="C67" s="158"/>
      <c r="D67" s="158"/>
      <c r="E67" s="158"/>
      <c r="F67" s="158"/>
      <c r="G67" s="159"/>
      <c r="H67" s="130">
        <v>0</v>
      </c>
      <c r="I67" s="27"/>
      <c r="J67" s="34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12.75" customHeight="1" x14ac:dyDescent="0.2">
      <c r="A68" s="197" t="s">
        <v>140</v>
      </c>
      <c r="B68" s="158"/>
      <c r="C68" s="158"/>
      <c r="D68" s="158"/>
      <c r="E68" s="158"/>
      <c r="F68" s="158"/>
      <c r="G68" s="159"/>
      <c r="H68" s="55">
        <f>SUM(H64:H67)</f>
        <v>220.88</v>
      </c>
      <c r="I68" s="27"/>
      <c r="J68" s="34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159.75" customHeight="1" x14ac:dyDescent="0.2">
      <c r="A69" s="198" t="s">
        <v>309</v>
      </c>
      <c r="B69" s="185"/>
      <c r="C69" s="185"/>
      <c r="D69" s="185"/>
      <c r="E69" s="185"/>
      <c r="F69" s="185"/>
      <c r="G69" s="185"/>
      <c r="H69" s="186"/>
      <c r="I69" s="27"/>
      <c r="J69" s="34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13.5" customHeight="1" x14ac:dyDescent="0.2">
      <c r="A70" s="65">
        <v>2</v>
      </c>
      <c r="B70" s="189" t="s">
        <v>141</v>
      </c>
      <c r="C70" s="158"/>
      <c r="D70" s="158"/>
      <c r="E70" s="158"/>
      <c r="F70" s="190"/>
      <c r="G70" s="66" t="s">
        <v>117</v>
      </c>
      <c r="H70" s="67" t="s">
        <v>105</v>
      </c>
      <c r="I70" s="27"/>
      <c r="J70" s="34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13.5" customHeight="1" x14ac:dyDescent="0.2">
      <c r="A71" s="68" t="s">
        <v>115</v>
      </c>
      <c r="B71" s="191" t="s">
        <v>142</v>
      </c>
      <c r="C71" s="158"/>
      <c r="D71" s="158"/>
      <c r="E71" s="158"/>
      <c r="F71" s="159"/>
      <c r="G71" s="60">
        <f t="shared" ref="G71:H71" si="2">G49</f>
        <v>0.19440000000000002</v>
      </c>
      <c r="H71" s="69">
        <f t="shared" si="2"/>
        <v>0</v>
      </c>
      <c r="I71" s="27"/>
      <c r="J71" s="34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13.5" customHeight="1" x14ac:dyDescent="0.2">
      <c r="A72" s="68" t="s">
        <v>121</v>
      </c>
      <c r="B72" s="191" t="s">
        <v>143</v>
      </c>
      <c r="C72" s="158"/>
      <c r="D72" s="158"/>
      <c r="E72" s="158"/>
      <c r="F72" s="159"/>
      <c r="G72" s="70">
        <f t="shared" ref="G72:H72" si="3">G61</f>
        <v>0.25800000000000001</v>
      </c>
      <c r="H72" s="69">
        <f t="shared" si="3"/>
        <v>0</v>
      </c>
      <c r="I72" s="27"/>
      <c r="J72" s="34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13.5" customHeight="1" x14ac:dyDescent="0.2">
      <c r="A73" s="68" t="s">
        <v>134</v>
      </c>
      <c r="B73" s="191" t="s">
        <v>144</v>
      </c>
      <c r="C73" s="158"/>
      <c r="D73" s="158"/>
      <c r="E73" s="158"/>
      <c r="F73" s="158"/>
      <c r="G73" s="159"/>
      <c r="H73" s="69">
        <f>H68</f>
        <v>220.88</v>
      </c>
      <c r="I73" s="27"/>
      <c r="J73" s="34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13.5" customHeight="1" x14ac:dyDescent="0.2">
      <c r="A74" s="183" t="s">
        <v>145</v>
      </c>
      <c r="B74" s="158"/>
      <c r="C74" s="158"/>
      <c r="D74" s="158"/>
      <c r="E74" s="158"/>
      <c r="F74" s="159"/>
      <c r="G74" s="71">
        <f>SUM(G71:G72)</f>
        <v>0.45240000000000002</v>
      </c>
      <c r="H74" s="72">
        <f>SUM(H71:H73)</f>
        <v>220.88</v>
      </c>
      <c r="I74" s="27"/>
      <c r="J74" s="34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13.5" customHeight="1" x14ac:dyDescent="0.2">
      <c r="A75" s="73"/>
      <c r="B75" s="73"/>
      <c r="C75" s="73"/>
      <c r="D75" s="73"/>
      <c r="E75" s="73"/>
      <c r="F75" s="73"/>
      <c r="G75" s="73"/>
      <c r="H75" s="73"/>
      <c r="I75" s="27"/>
      <c r="J75" s="34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ht="13.5" customHeight="1" x14ac:dyDescent="0.2">
      <c r="A76" s="187" t="s">
        <v>146</v>
      </c>
      <c r="B76" s="158"/>
      <c r="C76" s="158"/>
      <c r="D76" s="158"/>
      <c r="E76" s="158"/>
      <c r="F76" s="159"/>
      <c r="G76" s="42" t="s">
        <v>104</v>
      </c>
      <c r="H76" s="42" t="s">
        <v>105</v>
      </c>
      <c r="I76" s="27"/>
      <c r="J76" s="34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ht="13.5" customHeight="1" x14ac:dyDescent="0.2">
      <c r="A77" s="58" t="s">
        <v>68</v>
      </c>
      <c r="B77" s="181" t="s">
        <v>147</v>
      </c>
      <c r="C77" s="158"/>
      <c r="D77" s="158"/>
      <c r="E77" s="158"/>
      <c r="F77" s="159"/>
      <c r="G77" s="74">
        <v>4.5999999999999999E-3</v>
      </c>
      <c r="H77" s="75">
        <f>G77*(H42+H49)</f>
        <v>0</v>
      </c>
      <c r="I77" s="27"/>
      <c r="J77" s="34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spans="1:26" ht="13.5" customHeight="1" x14ac:dyDescent="0.2">
      <c r="A78" s="51" t="s">
        <v>70</v>
      </c>
      <c r="B78" s="181" t="s">
        <v>148</v>
      </c>
      <c r="C78" s="158"/>
      <c r="D78" s="158"/>
      <c r="E78" s="158"/>
      <c r="F78" s="159"/>
      <c r="G78" s="52">
        <v>4.0000000000000002E-4</v>
      </c>
      <c r="H78" s="64">
        <f>G78*H77</f>
        <v>0</v>
      </c>
      <c r="I78" s="27"/>
      <c r="J78" s="34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spans="1:26" ht="13.5" customHeight="1" x14ac:dyDescent="0.2">
      <c r="A79" s="51" t="s">
        <v>73</v>
      </c>
      <c r="B79" s="181" t="s">
        <v>149</v>
      </c>
      <c r="C79" s="158"/>
      <c r="D79" s="158"/>
      <c r="E79" s="158"/>
      <c r="F79" s="159"/>
      <c r="G79" s="52">
        <v>3.5999999999999997E-2</v>
      </c>
      <c r="H79" s="64">
        <f>G79*H77</f>
        <v>0</v>
      </c>
      <c r="I79" s="27"/>
      <c r="J79" s="34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spans="1:26" ht="13.5" customHeight="1" x14ac:dyDescent="0.2">
      <c r="A80" s="51" t="s">
        <v>75</v>
      </c>
      <c r="B80" s="181" t="s">
        <v>150</v>
      </c>
      <c r="C80" s="158"/>
      <c r="D80" s="158"/>
      <c r="E80" s="158"/>
      <c r="F80" s="159"/>
      <c r="G80" s="79">
        <v>9.7000000000000005E-4</v>
      </c>
      <c r="H80" s="64">
        <f>G80*(H42+H49)</f>
        <v>0</v>
      </c>
      <c r="I80" s="27"/>
      <c r="J80" s="34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1:26" ht="13.5" customHeight="1" x14ac:dyDescent="0.2">
      <c r="A81" s="51" t="s">
        <v>77</v>
      </c>
      <c r="B81" s="181" t="s">
        <v>151</v>
      </c>
      <c r="C81" s="158"/>
      <c r="D81" s="158"/>
      <c r="E81" s="158"/>
      <c r="F81" s="159"/>
      <c r="G81" s="52">
        <f>G61*G80</f>
        <v>2.5026000000000003E-4</v>
      </c>
      <c r="H81" s="64">
        <f>G81*H80</f>
        <v>0</v>
      </c>
      <c r="I81" s="27"/>
      <c r="J81" s="34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spans="1:26" ht="13.5" customHeight="1" x14ac:dyDescent="0.2">
      <c r="A82" s="51" t="s">
        <v>111</v>
      </c>
      <c r="B82" s="181" t="s">
        <v>152</v>
      </c>
      <c r="C82" s="158"/>
      <c r="D82" s="158"/>
      <c r="E82" s="158"/>
      <c r="F82" s="159"/>
      <c r="G82" s="52">
        <v>4.0000000000000001E-3</v>
      </c>
      <c r="H82" s="64">
        <f>G82*H80</f>
        <v>0</v>
      </c>
      <c r="I82" s="27"/>
      <c r="J82" s="34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spans="1:26" ht="13.5" customHeight="1" x14ac:dyDescent="0.2">
      <c r="A83" s="183" t="s">
        <v>153</v>
      </c>
      <c r="B83" s="158"/>
      <c r="C83" s="158"/>
      <c r="D83" s="158"/>
      <c r="E83" s="158"/>
      <c r="F83" s="159"/>
      <c r="G83" s="71">
        <f t="shared" ref="G83:H83" si="4">SUM(G77:G82)</f>
        <v>4.6220259999999999E-2</v>
      </c>
      <c r="H83" s="76">
        <f t="shared" si="4"/>
        <v>0</v>
      </c>
      <c r="I83" s="27"/>
      <c r="J83" s="34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spans="1:26" ht="146.25" customHeight="1" x14ac:dyDescent="0.2">
      <c r="A84" s="263" t="s">
        <v>296</v>
      </c>
      <c r="B84" s="210"/>
      <c r="C84" s="210"/>
      <c r="D84" s="210"/>
      <c r="E84" s="210"/>
      <c r="F84" s="210"/>
      <c r="G84" s="210"/>
      <c r="H84" s="211"/>
      <c r="I84" s="27"/>
      <c r="J84" s="34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spans="1:26" ht="13.5" customHeight="1" x14ac:dyDescent="0.2">
      <c r="A85" s="73"/>
      <c r="B85" s="73"/>
      <c r="C85" s="73"/>
      <c r="D85" s="73"/>
      <c r="E85" s="73"/>
      <c r="F85" s="73"/>
      <c r="G85" s="73"/>
      <c r="H85" s="73"/>
      <c r="I85" s="27"/>
      <c r="J85" s="34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spans="1:26" ht="13.5" customHeight="1" x14ac:dyDescent="0.2">
      <c r="A86" s="187" t="s">
        <v>154</v>
      </c>
      <c r="B86" s="158"/>
      <c r="C86" s="158"/>
      <c r="D86" s="158"/>
      <c r="E86" s="158"/>
      <c r="F86" s="159"/>
      <c r="G86" s="41" t="s">
        <v>104</v>
      </c>
      <c r="H86" s="42" t="s">
        <v>105</v>
      </c>
      <c r="I86" s="27"/>
      <c r="J86" s="34"/>
      <c r="K86" s="27"/>
      <c r="L86" s="34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spans="1:26" ht="13.5" customHeight="1" x14ac:dyDescent="0.2">
      <c r="A87" s="49" t="s">
        <v>155</v>
      </c>
      <c r="B87" s="188" t="s">
        <v>156</v>
      </c>
      <c r="C87" s="158"/>
      <c r="D87" s="158"/>
      <c r="E87" s="158"/>
      <c r="F87" s="159"/>
      <c r="G87" s="77" t="s">
        <v>117</v>
      </c>
      <c r="H87" s="129" t="s">
        <v>105</v>
      </c>
      <c r="I87" s="27"/>
      <c r="J87" s="34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spans="1:26" ht="13.5" customHeight="1" x14ac:dyDescent="0.2">
      <c r="A88" s="51" t="s">
        <v>68</v>
      </c>
      <c r="B88" s="181" t="s">
        <v>157</v>
      </c>
      <c r="C88" s="158"/>
      <c r="D88" s="158"/>
      <c r="E88" s="158"/>
      <c r="F88" s="159"/>
      <c r="G88" s="60">
        <v>0</v>
      </c>
      <c r="H88" s="78">
        <f>G88*H42</f>
        <v>0</v>
      </c>
      <c r="I88" s="34"/>
      <c r="J88" s="34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spans="1:26" ht="13.5" customHeight="1" x14ac:dyDescent="0.2">
      <c r="A89" s="51" t="s">
        <v>70</v>
      </c>
      <c r="B89" s="181" t="s">
        <v>158</v>
      </c>
      <c r="C89" s="158"/>
      <c r="D89" s="158"/>
      <c r="E89" s="158"/>
      <c r="F89" s="159"/>
      <c r="G89" s="60">
        <v>1.67E-2</v>
      </c>
      <c r="H89" s="78">
        <f>G89*H42</f>
        <v>0</v>
      </c>
      <c r="I89" s="27"/>
      <c r="J89" s="34"/>
      <c r="K89" s="34"/>
      <c r="L89" s="34"/>
      <c r="M89" s="34"/>
      <c r="N89" s="34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spans="1:26" ht="13.5" customHeight="1" x14ac:dyDescent="0.2">
      <c r="A90" s="51" t="s">
        <v>73</v>
      </c>
      <c r="B90" s="181" t="s">
        <v>159</v>
      </c>
      <c r="C90" s="158"/>
      <c r="D90" s="158"/>
      <c r="E90" s="158"/>
      <c r="F90" s="159"/>
      <c r="G90" s="52">
        <v>2.1000000000000001E-4</v>
      </c>
      <c r="H90" s="78">
        <f>G90*H42</f>
        <v>0</v>
      </c>
      <c r="I90" s="27"/>
      <c r="J90" s="34"/>
      <c r="K90" s="34"/>
      <c r="L90" s="34"/>
      <c r="M90" s="34"/>
      <c r="N90" s="34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spans="1:26" ht="13.5" customHeight="1" x14ac:dyDescent="0.2">
      <c r="A91" s="51" t="s">
        <v>75</v>
      </c>
      <c r="B91" s="181" t="s">
        <v>160</v>
      </c>
      <c r="C91" s="158"/>
      <c r="D91" s="158"/>
      <c r="E91" s="158"/>
      <c r="F91" s="159"/>
      <c r="G91" s="52">
        <v>3.3E-3</v>
      </c>
      <c r="H91" s="78">
        <f>G91*H42</f>
        <v>0</v>
      </c>
      <c r="I91" s="27"/>
      <c r="J91" s="34"/>
      <c r="K91" s="34"/>
      <c r="L91" s="34"/>
      <c r="M91" s="34"/>
      <c r="N91" s="34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spans="1:26" ht="13.5" customHeight="1" x14ac:dyDescent="0.2">
      <c r="A92" s="51" t="s">
        <v>77</v>
      </c>
      <c r="B92" s="181" t="s">
        <v>161</v>
      </c>
      <c r="C92" s="158"/>
      <c r="D92" s="158"/>
      <c r="E92" s="158"/>
      <c r="F92" s="159"/>
      <c r="G92" s="60">
        <v>6.0000000000000001E-3</v>
      </c>
      <c r="H92" s="78">
        <f>G92*H42</f>
        <v>0</v>
      </c>
      <c r="I92" s="27"/>
      <c r="J92" s="34"/>
      <c r="K92" s="34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spans="1:26" ht="13.5" customHeight="1" x14ac:dyDescent="0.2">
      <c r="A93" s="182" t="s">
        <v>162</v>
      </c>
      <c r="B93" s="158"/>
      <c r="C93" s="158"/>
      <c r="D93" s="158"/>
      <c r="E93" s="158"/>
      <c r="F93" s="159"/>
      <c r="G93" s="80">
        <f t="shared" ref="G93:H93" si="5">SUM(G88:G92)</f>
        <v>2.6209999999999997E-2</v>
      </c>
      <c r="H93" s="81">
        <f t="shared" si="5"/>
        <v>0</v>
      </c>
      <c r="I93" s="27"/>
      <c r="J93" s="34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spans="1:26" ht="13.5" customHeight="1" x14ac:dyDescent="0.2">
      <c r="A94" s="51" t="s">
        <v>111</v>
      </c>
      <c r="B94" s="181" t="s">
        <v>163</v>
      </c>
      <c r="C94" s="158"/>
      <c r="D94" s="158"/>
      <c r="E94" s="158"/>
      <c r="F94" s="159"/>
      <c r="G94" s="52">
        <f>(G61*G49)+(G61*G88)+(G61*G89)+(G61*G90)+(G61*G91)+(G61*G92)</f>
        <v>5.691738000000001E-2</v>
      </c>
      <c r="H94" s="53">
        <f>G94*H42</f>
        <v>0</v>
      </c>
      <c r="I94" s="27"/>
      <c r="J94" s="34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spans="1:26" ht="13.5" customHeight="1" x14ac:dyDescent="0.2">
      <c r="A95" s="192" t="s">
        <v>164</v>
      </c>
      <c r="B95" s="158"/>
      <c r="C95" s="158"/>
      <c r="D95" s="158"/>
      <c r="E95" s="158"/>
      <c r="F95" s="159"/>
      <c r="G95" s="82">
        <f>G93+G94</f>
        <v>8.3127380000000001E-2</v>
      </c>
      <c r="H95" s="83">
        <f>H93+H94</f>
        <v>0</v>
      </c>
      <c r="I95" s="27"/>
      <c r="J95" s="34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spans="1:26" ht="172.5" customHeight="1" x14ac:dyDescent="0.2">
      <c r="A96" s="193" t="s">
        <v>297</v>
      </c>
      <c r="B96" s="213"/>
      <c r="C96" s="213"/>
      <c r="D96" s="213"/>
      <c r="E96" s="213"/>
      <c r="F96" s="213"/>
      <c r="G96" s="213"/>
      <c r="H96" s="214"/>
      <c r="I96" s="27"/>
      <c r="J96" s="34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spans="1:26" ht="13.5" customHeight="1" x14ac:dyDescent="0.2">
      <c r="A97" s="77" t="s">
        <v>165</v>
      </c>
      <c r="B97" s="188" t="s">
        <v>166</v>
      </c>
      <c r="C97" s="158"/>
      <c r="D97" s="158"/>
      <c r="E97" s="158"/>
      <c r="F97" s="159"/>
      <c r="G97" s="77" t="s">
        <v>117</v>
      </c>
      <c r="H97" s="129" t="s">
        <v>105</v>
      </c>
      <c r="I97" s="27"/>
      <c r="J97" s="34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spans="1:26" ht="13.5" customHeight="1" x14ac:dyDescent="0.2">
      <c r="A98" s="51" t="s">
        <v>68</v>
      </c>
      <c r="B98" s="181" t="s">
        <v>167</v>
      </c>
      <c r="C98" s="158"/>
      <c r="D98" s="158"/>
      <c r="E98" s="158"/>
      <c r="F98" s="159"/>
      <c r="G98" s="44" t="s">
        <v>106</v>
      </c>
      <c r="H98" s="84" t="s">
        <v>168</v>
      </c>
      <c r="I98" s="27"/>
      <c r="J98" s="34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spans="1:26" ht="13.5" customHeight="1" x14ac:dyDescent="0.2">
      <c r="A99" s="192" t="s">
        <v>169</v>
      </c>
      <c r="B99" s="158"/>
      <c r="C99" s="158"/>
      <c r="D99" s="158"/>
      <c r="E99" s="158"/>
      <c r="F99" s="159"/>
      <c r="G99" s="82" t="str">
        <f>G98</f>
        <v>N/A *</v>
      </c>
      <c r="H99" s="85" t="s">
        <v>168</v>
      </c>
      <c r="I99" s="27"/>
      <c r="J99" s="34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spans="1:26" ht="13.5" customHeight="1" x14ac:dyDescent="0.2">
      <c r="A100" s="86">
        <v>4</v>
      </c>
      <c r="B100" s="189" t="s">
        <v>170</v>
      </c>
      <c r="C100" s="158"/>
      <c r="D100" s="158"/>
      <c r="E100" s="158"/>
      <c r="F100" s="190"/>
      <c r="G100" s="87" t="s">
        <v>117</v>
      </c>
      <c r="H100" s="67" t="s">
        <v>105</v>
      </c>
      <c r="I100" s="27"/>
      <c r="J100" s="34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spans="1:26" ht="13.5" customHeight="1" x14ac:dyDescent="0.2">
      <c r="A101" s="68" t="s">
        <v>155</v>
      </c>
      <c r="B101" s="191" t="s">
        <v>171</v>
      </c>
      <c r="C101" s="158"/>
      <c r="D101" s="158"/>
      <c r="E101" s="158"/>
      <c r="F101" s="159"/>
      <c r="G101" s="60">
        <f t="shared" ref="G101:H101" si="6">G95</f>
        <v>8.3127380000000001E-2</v>
      </c>
      <c r="H101" s="88">
        <f t="shared" si="6"/>
        <v>0</v>
      </c>
      <c r="I101" s="27"/>
      <c r="J101" s="34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spans="1:26" ht="13.5" customHeight="1" x14ac:dyDescent="0.2">
      <c r="A102" s="68" t="s">
        <v>165</v>
      </c>
      <c r="B102" s="191" t="s">
        <v>172</v>
      </c>
      <c r="C102" s="158"/>
      <c r="D102" s="158"/>
      <c r="E102" s="158"/>
      <c r="F102" s="159"/>
      <c r="G102" s="44" t="s">
        <v>106</v>
      </c>
      <c r="H102" s="84" t="s">
        <v>168</v>
      </c>
      <c r="I102" s="27"/>
      <c r="J102" s="34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spans="1:26" ht="13.5" customHeight="1" x14ac:dyDescent="0.2">
      <c r="A103" s="183" t="s">
        <v>173</v>
      </c>
      <c r="B103" s="158"/>
      <c r="C103" s="158"/>
      <c r="D103" s="158"/>
      <c r="E103" s="158"/>
      <c r="F103" s="159"/>
      <c r="G103" s="71">
        <f>SUM(G101:G102)</f>
        <v>8.3127380000000001E-2</v>
      </c>
      <c r="H103" s="89">
        <f>H101</f>
        <v>0</v>
      </c>
      <c r="I103" s="27"/>
      <c r="J103" s="34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spans="1:26" ht="13.5" customHeight="1" x14ac:dyDescent="0.2">
      <c r="A104" s="212"/>
      <c r="B104" s="158"/>
      <c r="C104" s="158"/>
      <c r="D104" s="158"/>
      <c r="E104" s="158"/>
      <c r="F104" s="158"/>
      <c r="G104" s="158"/>
      <c r="H104" s="159"/>
      <c r="I104" s="27"/>
      <c r="J104" s="34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spans="1:26" ht="13.5" customHeight="1" x14ac:dyDescent="0.2">
      <c r="A105" s="187" t="s">
        <v>174</v>
      </c>
      <c r="B105" s="158"/>
      <c r="C105" s="158"/>
      <c r="D105" s="158"/>
      <c r="E105" s="158"/>
      <c r="F105" s="158"/>
      <c r="G105" s="158"/>
      <c r="H105" s="159"/>
      <c r="I105" s="27"/>
      <c r="J105" s="34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spans="1:26" ht="13.5" customHeight="1" x14ac:dyDescent="0.2">
      <c r="A106" s="49">
        <v>5</v>
      </c>
      <c r="B106" s="188" t="s">
        <v>175</v>
      </c>
      <c r="C106" s="158"/>
      <c r="D106" s="158"/>
      <c r="E106" s="158"/>
      <c r="F106" s="158"/>
      <c r="G106" s="159"/>
      <c r="H106" s="50" t="s">
        <v>105</v>
      </c>
      <c r="I106" s="27"/>
      <c r="J106" s="34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spans="1:26" ht="13.5" customHeight="1" x14ac:dyDescent="0.2">
      <c r="A107" s="58" t="s">
        <v>68</v>
      </c>
      <c r="B107" s="181" t="s">
        <v>176</v>
      </c>
      <c r="C107" s="158"/>
      <c r="D107" s="158"/>
      <c r="E107" s="158"/>
      <c r="F107" s="158"/>
      <c r="G107" s="159"/>
      <c r="H107" s="90">
        <f>Insumos!F34</f>
        <v>0</v>
      </c>
      <c r="I107" s="27"/>
      <c r="J107" s="34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spans="1:26" ht="13.5" customHeight="1" x14ac:dyDescent="0.2">
      <c r="A108" s="58" t="s">
        <v>70</v>
      </c>
      <c r="B108" s="181" t="s">
        <v>202</v>
      </c>
      <c r="C108" s="158"/>
      <c r="D108" s="158"/>
      <c r="E108" s="158"/>
      <c r="F108" s="158"/>
      <c r="G108" s="159"/>
      <c r="H108" s="91">
        <f>Insumos!F37</f>
        <v>0</v>
      </c>
      <c r="I108" s="27"/>
      <c r="J108" s="34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spans="1:26" ht="13.5" customHeight="1" x14ac:dyDescent="0.2">
      <c r="A109" s="58" t="s">
        <v>73</v>
      </c>
      <c r="B109" s="181" t="s">
        <v>178</v>
      </c>
      <c r="C109" s="158"/>
      <c r="D109" s="158"/>
      <c r="E109" s="158"/>
      <c r="F109" s="158"/>
      <c r="G109" s="159"/>
      <c r="H109" s="91" t="s">
        <v>74</v>
      </c>
      <c r="I109" s="27"/>
      <c r="J109" s="34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spans="1:26" ht="13.5" customHeight="1" x14ac:dyDescent="0.2">
      <c r="A110" s="58" t="s">
        <v>75</v>
      </c>
      <c r="B110" s="181" t="s">
        <v>203</v>
      </c>
      <c r="C110" s="158"/>
      <c r="D110" s="158"/>
      <c r="E110" s="158"/>
      <c r="F110" s="158"/>
      <c r="G110" s="159"/>
      <c r="H110" s="92" t="s">
        <v>74</v>
      </c>
      <c r="I110" s="27"/>
      <c r="J110" s="34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spans="1:26" ht="13.5" customHeight="1" x14ac:dyDescent="0.2">
      <c r="A111" s="183" t="s">
        <v>180</v>
      </c>
      <c r="B111" s="158"/>
      <c r="C111" s="158"/>
      <c r="D111" s="158"/>
      <c r="E111" s="158"/>
      <c r="F111" s="158"/>
      <c r="G111" s="159"/>
      <c r="H111" s="76">
        <f>SUM(H107:H110)</f>
        <v>0</v>
      </c>
      <c r="I111" s="27"/>
      <c r="J111" s="34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spans="1:26" ht="54.75" customHeight="1" x14ac:dyDescent="0.2">
      <c r="A112" s="193" t="s">
        <v>230</v>
      </c>
      <c r="B112" s="213"/>
      <c r="C112" s="213"/>
      <c r="D112" s="213"/>
      <c r="E112" s="213"/>
      <c r="F112" s="213"/>
      <c r="G112" s="213"/>
      <c r="H112" s="214"/>
      <c r="I112" s="27"/>
      <c r="J112" s="34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spans="1:26" ht="12.75" customHeight="1" x14ac:dyDescent="0.2">
      <c r="A113" s="208"/>
      <c r="B113" s="158"/>
      <c r="C113" s="158"/>
      <c r="D113" s="158"/>
      <c r="E113" s="158"/>
      <c r="F113" s="158"/>
      <c r="G113" s="158"/>
      <c r="H113" s="158"/>
      <c r="I113" s="27"/>
      <c r="J113" s="34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spans="1:26" ht="12.75" customHeight="1" x14ac:dyDescent="0.2">
      <c r="A114" s="187" t="s">
        <v>181</v>
      </c>
      <c r="B114" s="158"/>
      <c r="C114" s="158"/>
      <c r="D114" s="158"/>
      <c r="E114" s="158"/>
      <c r="F114" s="158"/>
      <c r="G114" s="158"/>
      <c r="H114" s="159"/>
      <c r="I114" s="27"/>
      <c r="J114" s="34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spans="1:26" ht="12.75" customHeight="1" x14ac:dyDescent="0.2">
      <c r="A115" s="49">
        <v>6</v>
      </c>
      <c r="B115" s="188" t="s">
        <v>182</v>
      </c>
      <c r="C115" s="158"/>
      <c r="D115" s="158"/>
      <c r="E115" s="158"/>
      <c r="F115" s="159"/>
      <c r="G115" s="49" t="s">
        <v>117</v>
      </c>
      <c r="H115" s="133" t="s">
        <v>105</v>
      </c>
      <c r="I115" s="27"/>
      <c r="J115" s="34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spans="1:26" ht="12.75" customHeight="1" x14ac:dyDescent="0.2">
      <c r="A116" s="51" t="s">
        <v>68</v>
      </c>
      <c r="B116" s="181" t="s">
        <v>183</v>
      </c>
      <c r="C116" s="158"/>
      <c r="D116" s="158"/>
      <c r="E116" s="158"/>
      <c r="F116" s="159"/>
      <c r="G116" s="122">
        <v>0</v>
      </c>
      <c r="H116" s="59">
        <f>SUM(H42+H74+H83+H103+H111)*G116</f>
        <v>0</v>
      </c>
      <c r="I116" s="27"/>
      <c r="J116" s="34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spans="1:26" ht="12.75" customHeight="1" x14ac:dyDescent="0.2">
      <c r="A117" s="51" t="s">
        <v>70</v>
      </c>
      <c r="B117" s="191" t="s">
        <v>184</v>
      </c>
      <c r="C117" s="158"/>
      <c r="D117" s="158"/>
      <c r="E117" s="158"/>
      <c r="F117" s="159"/>
      <c r="G117" s="122">
        <v>0</v>
      </c>
      <c r="H117" s="59">
        <f>SUM(H42+H74+H83+H103+H111+H116)*G117</f>
        <v>0</v>
      </c>
      <c r="I117" s="27"/>
      <c r="J117" s="34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spans="1:26" ht="12.75" customHeight="1" x14ac:dyDescent="0.2">
      <c r="A118" s="51" t="s">
        <v>73</v>
      </c>
      <c r="B118" s="181" t="s">
        <v>185</v>
      </c>
      <c r="C118" s="158"/>
      <c r="D118" s="158"/>
      <c r="E118" s="158"/>
      <c r="F118" s="159"/>
      <c r="G118" s="60">
        <f>SUM(G119:G121)</f>
        <v>0</v>
      </c>
      <c r="H118" s="59">
        <f>H134*G118</f>
        <v>0</v>
      </c>
      <c r="I118" s="27"/>
      <c r="J118" s="34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spans="1:26" ht="12.75" customHeight="1" x14ac:dyDescent="0.2">
      <c r="A119" s="51"/>
      <c r="B119" s="181" t="s">
        <v>186</v>
      </c>
      <c r="C119" s="158"/>
      <c r="D119" s="158"/>
      <c r="E119" s="158"/>
      <c r="F119" s="159"/>
      <c r="G119" s="122">
        <v>0</v>
      </c>
      <c r="H119" s="59">
        <f>H134*G119</f>
        <v>0</v>
      </c>
      <c r="I119" s="27"/>
      <c r="J119" s="34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spans="1:26" ht="12.75" customHeight="1" x14ac:dyDescent="0.2">
      <c r="A120" s="51"/>
      <c r="B120" s="181" t="s">
        <v>187</v>
      </c>
      <c r="C120" s="158"/>
      <c r="D120" s="158"/>
      <c r="E120" s="158"/>
      <c r="F120" s="159"/>
      <c r="G120" s="122">
        <v>0</v>
      </c>
      <c r="H120" s="59">
        <f>H134*G120</f>
        <v>0</v>
      </c>
      <c r="I120" s="27"/>
      <c r="J120" s="34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spans="1:26" ht="12.75" customHeight="1" x14ac:dyDescent="0.2">
      <c r="A121" s="51"/>
      <c r="B121" s="181" t="s">
        <v>188</v>
      </c>
      <c r="C121" s="158"/>
      <c r="D121" s="158"/>
      <c r="E121" s="158"/>
      <c r="F121" s="159"/>
      <c r="G121" s="60">
        <v>0</v>
      </c>
      <c r="H121" s="59">
        <f>SUM(H42+H74+H83+H103+H111+H117)*G121</f>
        <v>0</v>
      </c>
      <c r="I121" s="27"/>
      <c r="J121" s="34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spans="1:26" ht="12.75" customHeight="1" x14ac:dyDescent="0.2">
      <c r="A122" s="51"/>
      <c r="B122" s="181" t="s">
        <v>189</v>
      </c>
      <c r="C122" s="158"/>
      <c r="D122" s="158"/>
      <c r="E122" s="158"/>
      <c r="F122" s="159"/>
      <c r="G122" s="264"/>
      <c r="H122" s="207"/>
      <c r="I122" s="27"/>
      <c r="J122" s="34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spans="1:26" ht="12.75" customHeight="1" x14ac:dyDescent="0.2">
      <c r="A123" s="183" t="s">
        <v>190</v>
      </c>
      <c r="B123" s="158"/>
      <c r="C123" s="158"/>
      <c r="D123" s="158"/>
      <c r="E123" s="158"/>
      <c r="F123" s="159"/>
      <c r="G123" s="93">
        <f t="shared" ref="G123:H123" si="7">SUM(G116:G118)</f>
        <v>0</v>
      </c>
      <c r="H123" s="94">
        <f t="shared" si="7"/>
        <v>0</v>
      </c>
      <c r="I123" s="27"/>
      <c r="J123" s="34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spans="1:26" ht="60.75" customHeight="1" x14ac:dyDescent="0.2">
      <c r="A124" s="184" t="s">
        <v>298</v>
      </c>
      <c r="B124" s="213"/>
      <c r="C124" s="213"/>
      <c r="D124" s="213"/>
      <c r="E124" s="213"/>
      <c r="F124" s="213"/>
      <c r="G124" s="213"/>
      <c r="H124" s="214"/>
      <c r="I124" s="27"/>
      <c r="J124" s="34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spans="1:26" ht="15" customHeight="1" x14ac:dyDescent="0.2">
      <c r="A125" s="95"/>
      <c r="B125" s="96"/>
      <c r="C125" s="96"/>
      <c r="D125" s="96"/>
      <c r="E125" s="96"/>
      <c r="F125" s="96"/>
      <c r="G125" s="96"/>
      <c r="H125" s="96"/>
      <c r="I125" s="27"/>
      <c r="J125" s="34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spans="1:26" ht="12.75" customHeight="1" x14ac:dyDescent="0.2">
      <c r="A126" s="187" t="s">
        <v>191</v>
      </c>
      <c r="B126" s="158"/>
      <c r="C126" s="158"/>
      <c r="D126" s="158"/>
      <c r="E126" s="158"/>
      <c r="F126" s="158"/>
      <c r="G126" s="158"/>
      <c r="H126" s="159"/>
      <c r="I126" s="27"/>
      <c r="J126" s="34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spans="1:26" ht="12.75" customHeight="1" x14ac:dyDescent="0.2">
      <c r="A127" s="113" t="s">
        <v>68</v>
      </c>
      <c r="B127" s="268" t="s">
        <v>103</v>
      </c>
      <c r="C127" s="210"/>
      <c r="D127" s="210"/>
      <c r="E127" s="210"/>
      <c r="F127" s="210"/>
      <c r="G127" s="211"/>
      <c r="H127" s="114">
        <f>H42</f>
        <v>0</v>
      </c>
      <c r="I127" s="27"/>
      <c r="J127" s="34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spans="1:26" ht="12.75" customHeight="1" x14ac:dyDescent="0.2">
      <c r="A128" s="113" t="s">
        <v>70</v>
      </c>
      <c r="B128" s="268" t="s">
        <v>192</v>
      </c>
      <c r="C128" s="210"/>
      <c r="D128" s="210"/>
      <c r="E128" s="210"/>
      <c r="F128" s="210"/>
      <c r="G128" s="211"/>
      <c r="H128" s="114">
        <f>H74</f>
        <v>220.88</v>
      </c>
      <c r="I128" s="27"/>
      <c r="J128" s="34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spans="1:26" ht="12.75" customHeight="1" x14ac:dyDescent="0.2">
      <c r="A129" s="113" t="s">
        <v>73</v>
      </c>
      <c r="B129" s="268" t="s">
        <v>193</v>
      </c>
      <c r="C129" s="210"/>
      <c r="D129" s="210"/>
      <c r="E129" s="210"/>
      <c r="F129" s="210"/>
      <c r="G129" s="211"/>
      <c r="H129" s="114">
        <f>H83</f>
        <v>0</v>
      </c>
      <c r="I129" s="27"/>
      <c r="J129" s="34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spans="1:26" ht="12.75" customHeight="1" x14ac:dyDescent="0.2">
      <c r="A130" s="113" t="s">
        <v>75</v>
      </c>
      <c r="B130" s="115" t="s">
        <v>194</v>
      </c>
      <c r="C130" s="116"/>
      <c r="D130" s="116"/>
      <c r="E130" s="116"/>
      <c r="F130" s="116"/>
      <c r="G130" s="117"/>
      <c r="H130" s="114">
        <f>H103</f>
        <v>0</v>
      </c>
      <c r="I130" s="27"/>
      <c r="J130" s="34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spans="1:26" ht="12.75" customHeight="1" x14ac:dyDescent="0.2">
      <c r="A131" s="113" t="s">
        <v>77</v>
      </c>
      <c r="B131" s="268" t="s">
        <v>195</v>
      </c>
      <c r="C131" s="210"/>
      <c r="D131" s="210"/>
      <c r="E131" s="210"/>
      <c r="F131" s="210"/>
      <c r="G131" s="211"/>
      <c r="H131" s="114">
        <f>H111</f>
        <v>0</v>
      </c>
      <c r="I131" s="27"/>
      <c r="J131" s="34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spans="1:26" ht="12.75" customHeight="1" x14ac:dyDescent="0.2">
      <c r="A132" s="192" t="s">
        <v>196</v>
      </c>
      <c r="B132" s="158"/>
      <c r="C132" s="158"/>
      <c r="D132" s="158"/>
      <c r="E132" s="158"/>
      <c r="F132" s="158"/>
      <c r="G132" s="159"/>
      <c r="H132" s="61">
        <f>SUM(H127:H131)</f>
        <v>220.88</v>
      </c>
      <c r="I132" s="27"/>
      <c r="J132" s="34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spans="1:26" ht="12.75" customHeight="1" x14ac:dyDescent="0.2">
      <c r="A133" s="112" t="s">
        <v>111</v>
      </c>
      <c r="B133" s="204" t="s">
        <v>275</v>
      </c>
      <c r="C133" s="158"/>
      <c r="D133" s="158"/>
      <c r="E133" s="158"/>
      <c r="F133" s="158"/>
      <c r="G133" s="159"/>
      <c r="H133" s="59">
        <f>H123</f>
        <v>0</v>
      </c>
      <c r="I133" s="27"/>
      <c r="J133" s="34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spans="1:26" ht="12.75" customHeight="1" x14ac:dyDescent="0.2">
      <c r="A134" s="205" t="s">
        <v>197</v>
      </c>
      <c r="B134" s="158"/>
      <c r="C134" s="158"/>
      <c r="D134" s="158"/>
      <c r="E134" s="158"/>
      <c r="F134" s="158"/>
      <c r="G134" s="159"/>
      <c r="H134" s="97">
        <f>(H132+H116+H117)/(1-G118)</f>
        <v>220.88</v>
      </c>
      <c r="I134" s="27"/>
      <c r="J134" s="34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spans="1:26" ht="12.75" customHeight="1" x14ac:dyDescent="0.2">
      <c r="A135" s="98"/>
      <c r="B135" s="98"/>
      <c r="C135" s="98"/>
      <c r="D135" s="98"/>
      <c r="E135" s="98"/>
      <c r="F135" s="98"/>
      <c r="G135" s="98"/>
      <c r="H135" s="99"/>
      <c r="I135" s="27"/>
      <c r="J135" s="34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spans="1:26" ht="12.75" customHeight="1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34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spans="1:26" ht="13.5" customHeight="1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34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spans="1:26" ht="13.5" customHeight="1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34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spans="1:26" ht="13.5" customHeight="1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34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spans="1:26" ht="13.5" customHeight="1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34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spans="1:26" ht="13.5" customHeight="1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34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spans="1:26" ht="13.5" customHeight="1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34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spans="1:26" ht="13.5" customHeight="1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34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spans="1:26" ht="13.5" customHeight="1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34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spans="1:26" ht="13.5" customHeight="1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34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spans="1:26" ht="13.5" customHeight="1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34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spans="1:26" ht="13.5" customHeight="1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34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spans="1:26" ht="13.5" customHeight="1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34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spans="1:26" ht="13.5" customHeight="1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34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spans="1:26" ht="13.5" customHeight="1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34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spans="1:26" ht="13.5" customHeight="1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34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spans="1:26" ht="13.5" customHeight="1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34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spans="1:26" ht="13.5" customHeight="1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34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spans="1:26" ht="13.5" customHeight="1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34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spans="1:26" ht="13.5" customHeight="1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34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spans="1:26" ht="13.5" customHeight="1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34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spans="1:26" ht="13.5" customHeight="1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34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spans="1:26" ht="13.5" customHeight="1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34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spans="1:26" ht="13.5" customHeight="1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34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spans="1:26" ht="13.5" customHeight="1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34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spans="1:26" ht="13.5" customHeight="1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34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spans="1:26" ht="13.5" customHeight="1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34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spans="1:26" ht="13.5" customHeight="1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34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spans="1:26" ht="13.5" customHeight="1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34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spans="1:26" ht="13.5" customHeight="1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34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spans="1:26" ht="13.5" customHeight="1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34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spans="1:26" ht="13.5" customHeight="1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34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spans="1:26" ht="13.5" customHeight="1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34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spans="1:26" ht="13.5" customHeight="1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34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spans="1:26" ht="13.5" customHeight="1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34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spans="1:26" ht="13.5" customHeight="1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34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spans="1:26" ht="13.5" customHeight="1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34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spans="1:26" ht="13.5" customHeight="1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34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spans="1:26" ht="13.5" customHeight="1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34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spans="1:26" ht="13.5" customHeight="1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34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spans="1:26" ht="13.5" customHeight="1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34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spans="1:26" ht="13.5" customHeight="1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34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spans="1:26" ht="13.5" customHeight="1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34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spans="1:26" ht="13.5" customHeight="1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34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spans="1:26" ht="13.5" customHeight="1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34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spans="1:26" ht="13.5" customHeight="1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34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spans="1:26" ht="13.5" customHeight="1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34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spans="1:26" ht="13.5" customHeight="1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34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spans="1:26" ht="13.5" customHeight="1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34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spans="1:26" ht="13.5" customHeight="1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34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spans="1:26" ht="13.5" customHeight="1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34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spans="1:26" ht="13.5" customHeight="1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34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spans="1:26" ht="13.5" customHeight="1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34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spans="1:26" ht="13.5" customHeight="1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34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spans="1:26" ht="13.5" customHeight="1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34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spans="1:26" ht="13.5" customHeight="1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34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spans="1:26" ht="13.5" customHeight="1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34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spans="1:26" ht="13.5" customHeight="1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34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spans="1:26" ht="13.5" customHeight="1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34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spans="1:26" ht="13.5" customHeight="1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34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spans="1:26" ht="13.5" customHeight="1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34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spans="1:26" ht="13.5" customHeight="1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34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spans="1:26" ht="13.5" customHeight="1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34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spans="1:26" ht="13.5" customHeight="1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34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spans="1:26" ht="13.5" customHeight="1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34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spans="1:26" ht="13.5" customHeight="1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34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spans="1:26" ht="13.5" customHeight="1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34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spans="1:26" ht="13.5" customHeight="1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34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spans="1:26" ht="13.5" customHeight="1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34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spans="1:26" ht="13.5" customHeight="1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34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spans="1:26" ht="13.5" customHeight="1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34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spans="1:26" ht="13.5" customHeight="1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34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spans="1:26" ht="13.5" customHeight="1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34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spans="1:26" ht="13.5" customHeight="1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34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spans="1:26" ht="13.5" customHeight="1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34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spans="1:26" ht="13.5" customHeight="1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34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spans="1:26" ht="13.5" customHeight="1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34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spans="1:26" ht="13.5" customHeight="1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34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spans="1:26" ht="13.5" customHeight="1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34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spans="1:26" ht="13.5" customHeight="1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34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spans="1:26" ht="13.5" customHeight="1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34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spans="1:26" ht="13.5" customHeight="1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34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spans="1:26" ht="13.5" customHeight="1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34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spans="1:26" ht="13.5" customHeight="1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34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spans="1:26" ht="13.5" customHeight="1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34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spans="1:26" ht="13.5" customHeight="1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34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spans="1:26" ht="13.5" customHeight="1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34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spans="1:26" ht="13.5" customHeight="1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34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spans="1:26" ht="13.5" customHeight="1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34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spans="1:26" ht="13.5" customHeight="1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34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spans="1:26" ht="13.5" customHeight="1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34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spans="1:26" ht="13.5" customHeight="1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34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spans="1:26" ht="13.5" customHeight="1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34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spans="1:26" ht="13.5" customHeight="1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34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spans="1:26" ht="13.5" customHeight="1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34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spans="1:26" ht="13.5" customHeight="1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34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spans="1:26" ht="13.5" customHeight="1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34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spans="1:26" ht="13.5" customHeight="1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34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spans="1:26" ht="13.5" customHeight="1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34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spans="1:26" ht="13.5" customHeight="1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34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spans="1:26" ht="13.5" customHeight="1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34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spans="1:26" ht="13.5" customHeight="1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34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spans="1:26" ht="13.5" customHeight="1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34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spans="1:26" ht="13.5" customHeight="1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34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spans="1:26" ht="13.5" customHeight="1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34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spans="1:26" ht="13.5" customHeight="1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34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spans="1:26" ht="13.5" customHeight="1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34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spans="1:26" ht="13.5" customHeight="1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34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spans="1:26" ht="13.5" customHeight="1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34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spans="1:26" ht="13.5" customHeight="1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34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spans="1:26" ht="13.5" customHeight="1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34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spans="1:26" ht="13.5" customHeight="1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34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spans="1:26" ht="13.5" customHeight="1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34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spans="1:26" ht="13.5" customHeight="1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34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spans="1:26" ht="13.5" customHeight="1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34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spans="1:26" ht="13.5" customHeight="1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34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spans="1:26" ht="13.5" customHeight="1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34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spans="1:26" ht="13.5" customHeight="1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34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spans="1:26" ht="13.5" customHeight="1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34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spans="1:26" ht="13.5" customHeight="1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34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spans="1:26" ht="13.5" customHeight="1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34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spans="1:26" ht="13.5" customHeight="1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34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spans="1:26" ht="13.5" customHeight="1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34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spans="1:26" ht="13.5" customHeight="1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34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spans="1:26" ht="13.5" customHeight="1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34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spans="1:26" ht="13.5" customHeight="1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34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spans="1:26" ht="13.5" customHeight="1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34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spans="1:26" ht="13.5" customHeight="1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34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spans="1:26" ht="13.5" customHeight="1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34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spans="1:26" ht="13.5" customHeight="1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34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spans="1:26" ht="13.5" customHeight="1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34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spans="1:26" ht="13.5" customHeight="1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34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spans="1:26" ht="13.5" customHeight="1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34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spans="1:26" ht="13.5" customHeight="1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34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spans="1:26" ht="13.5" customHeight="1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34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spans="1:26" ht="13.5" customHeight="1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34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spans="1:26" ht="13.5" customHeight="1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34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spans="1:26" ht="13.5" customHeight="1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34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spans="1:26" ht="13.5" customHeight="1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34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spans="1:26" ht="13.5" customHeight="1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34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spans="1:26" ht="13.5" customHeight="1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34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spans="1:26" ht="13.5" customHeight="1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34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spans="1:26" ht="13.5" customHeight="1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34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spans="1:26" ht="13.5" customHeight="1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34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spans="1:26" ht="13.5" customHeight="1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34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spans="1:26" ht="13.5" customHeight="1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34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spans="1:26" ht="13.5" customHeight="1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34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spans="1:26" ht="13.5" customHeight="1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34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spans="1:26" ht="13.5" customHeight="1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34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spans="1:26" ht="13.5" customHeight="1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34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spans="1:26" ht="13.5" customHeight="1" x14ac:dyDescent="0.2">
      <c r="A286" s="27"/>
      <c r="B286" s="27"/>
      <c r="C286" s="27"/>
      <c r="D286" s="27"/>
      <c r="E286" s="27"/>
      <c r="F286" s="27"/>
      <c r="G286" s="27"/>
      <c r="H286" s="27"/>
      <c r="I286" s="27"/>
      <c r="J286" s="34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spans="1:26" ht="13.5" customHeight="1" x14ac:dyDescent="0.2">
      <c r="A287" s="27"/>
      <c r="B287" s="27"/>
      <c r="C287" s="27"/>
      <c r="D287" s="27"/>
      <c r="E287" s="27"/>
      <c r="F287" s="27"/>
      <c r="G287" s="27"/>
      <c r="H287" s="27"/>
      <c r="I287" s="27"/>
      <c r="J287" s="34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spans="1:26" ht="13.5" customHeight="1" x14ac:dyDescent="0.2">
      <c r="A288" s="27"/>
      <c r="B288" s="27"/>
      <c r="C288" s="27"/>
      <c r="D288" s="27"/>
      <c r="E288" s="27"/>
      <c r="F288" s="27"/>
      <c r="G288" s="27"/>
      <c r="H288" s="27"/>
      <c r="I288" s="27"/>
      <c r="J288" s="34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spans="1:26" ht="13.5" customHeight="1" x14ac:dyDescent="0.2">
      <c r="A289" s="27"/>
      <c r="B289" s="27"/>
      <c r="C289" s="27"/>
      <c r="D289" s="27"/>
      <c r="E289" s="27"/>
      <c r="F289" s="27"/>
      <c r="G289" s="27"/>
      <c r="H289" s="27"/>
      <c r="I289" s="27"/>
      <c r="J289" s="34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spans="1:26" ht="13.5" customHeight="1" x14ac:dyDescent="0.2">
      <c r="A290" s="27"/>
      <c r="B290" s="27"/>
      <c r="C290" s="27"/>
      <c r="D290" s="27"/>
      <c r="E290" s="27"/>
      <c r="F290" s="27"/>
      <c r="G290" s="27"/>
      <c r="H290" s="27"/>
      <c r="I290" s="27"/>
      <c r="J290" s="34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spans="1:26" ht="13.5" customHeight="1" x14ac:dyDescent="0.2">
      <c r="A291" s="27"/>
      <c r="B291" s="27"/>
      <c r="C291" s="27"/>
      <c r="D291" s="27"/>
      <c r="E291" s="27"/>
      <c r="F291" s="27"/>
      <c r="G291" s="27"/>
      <c r="H291" s="27"/>
      <c r="I291" s="27"/>
      <c r="J291" s="34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spans="1:26" ht="13.5" customHeight="1" x14ac:dyDescent="0.2">
      <c r="A292" s="27"/>
      <c r="B292" s="27"/>
      <c r="C292" s="27"/>
      <c r="D292" s="27"/>
      <c r="E292" s="27"/>
      <c r="F292" s="27"/>
      <c r="G292" s="27"/>
      <c r="H292" s="27"/>
      <c r="I292" s="27"/>
      <c r="J292" s="34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spans="1:26" ht="13.5" customHeight="1" x14ac:dyDescent="0.2">
      <c r="A293" s="27"/>
      <c r="B293" s="27"/>
      <c r="C293" s="27"/>
      <c r="D293" s="27"/>
      <c r="E293" s="27"/>
      <c r="F293" s="27"/>
      <c r="G293" s="27"/>
      <c r="H293" s="27"/>
      <c r="I293" s="27"/>
      <c r="J293" s="34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spans="1:26" ht="13.5" customHeight="1" x14ac:dyDescent="0.2">
      <c r="A294" s="27"/>
      <c r="B294" s="27"/>
      <c r="C294" s="27"/>
      <c r="D294" s="27"/>
      <c r="E294" s="27"/>
      <c r="F294" s="27"/>
      <c r="G294" s="27"/>
      <c r="H294" s="27"/>
      <c r="I294" s="27"/>
      <c r="J294" s="34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spans="1:26" ht="13.5" customHeight="1" x14ac:dyDescent="0.2">
      <c r="A295" s="27"/>
      <c r="B295" s="27"/>
      <c r="C295" s="27"/>
      <c r="D295" s="27"/>
      <c r="E295" s="27"/>
      <c r="F295" s="27"/>
      <c r="G295" s="27"/>
      <c r="H295" s="27"/>
      <c r="I295" s="27"/>
      <c r="J295" s="34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spans="1:26" ht="13.5" customHeight="1" x14ac:dyDescent="0.2">
      <c r="A296" s="27"/>
      <c r="B296" s="27"/>
      <c r="C296" s="27"/>
      <c r="D296" s="27"/>
      <c r="E296" s="27"/>
      <c r="F296" s="27"/>
      <c r="G296" s="27"/>
      <c r="H296" s="27"/>
      <c r="I296" s="27"/>
      <c r="J296" s="34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spans="1:26" ht="13.5" customHeight="1" x14ac:dyDescent="0.2">
      <c r="A297" s="27"/>
      <c r="B297" s="27"/>
      <c r="C297" s="27"/>
      <c r="D297" s="27"/>
      <c r="E297" s="27"/>
      <c r="F297" s="27"/>
      <c r="G297" s="27"/>
      <c r="H297" s="27"/>
      <c r="I297" s="27"/>
      <c r="J297" s="34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spans="1:26" ht="13.5" customHeight="1" x14ac:dyDescent="0.2">
      <c r="A298" s="27"/>
      <c r="B298" s="27"/>
      <c r="C298" s="27"/>
      <c r="D298" s="27"/>
      <c r="E298" s="27"/>
      <c r="F298" s="27"/>
      <c r="G298" s="27"/>
      <c r="H298" s="27"/>
      <c r="I298" s="27"/>
      <c r="J298" s="34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spans="1:26" ht="13.5" customHeight="1" x14ac:dyDescent="0.2">
      <c r="A299" s="27"/>
      <c r="B299" s="27"/>
      <c r="C299" s="27"/>
      <c r="D299" s="27"/>
      <c r="E299" s="27"/>
      <c r="F299" s="27"/>
      <c r="G299" s="27"/>
      <c r="H299" s="27"/>
      <c r="I299" s="27"/>
      <c r="J299" s="34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spans="1:26" ht="13.5" customHeight="1" x14ac:dyDescent="0.2">
      <c r="A300" s="27"/>
      <c r="B300" s="27"/>
      <c r="C300" s="27"/>
      <c r="D300" s="27"/>
      <c r="E300" s="27"/>
      <c r="F300" s="27"/>
      <c r="G300" s="27"/>
      <c r="H300" s="27"/>
      <c r="I300" s="27"/>
      <c r="J300" s="34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spans="1:26" ht="13.5" customHeight="1" x14ac:dyDescent="0.2">
      <c r="A301" s="27"/>
      <c r="B301" s="27"/>
      <c r="C301" s="27"/>
      <c r="D301" s="27"/>
      <c r="E301" s="27"/>
      <c r="F301" s="27"/>
      <c r="G301" s="27"/>
      <c r="H301" s="27"/>
      <c r="I301" s="27"/>
      <c r="J301" s="34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spans="1:26" ht="13.5" customHeight="1" x14ac:dyDescent="0.2">
      <c r="A302" s="27"/>
      <c r="B302" s="27"/>
      <c r="C302" s="27"/>
      <c r="D302" s="27"/>
      <c r="E302" s="27"/>
      <c r="F302" s="27"/>
      <c r="G302" s="27"/>
      <c r="H302" s="27"/>
      <c r="I302" s="27"/>
      <c r="J302" s="34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spans="1:26" ht="13.5" customHeight="1" x14ac:dyDescent="0.2">
      <c r="A303" s="27"/>
      <c r="B303" s="27"/>
      <c r="C303" s="27"/>
      <c r="D303" s="27"/>
      <c r="E303" s="27"/>
      <c r="F303" s="27"/>
      <c r="G303" s="27"/>
      <c r="H303" s="27"/>
      <c r="I303" s="27"/>
      <c r="J303" s="34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spans="1:26" ht="13.5" customHeight="1" x14ac:dyDescent="0.2">
      <c r="A304" s="27"/>
      <c r="B304" s="27"/>
      <c r="C304" s="27"/>
      <c r="D304" s="27"/>
      <c r="E304" s="27"/>
      <c r="F304" s="27"/>
      <c r="G304" s="27"/>
      <c r="H304" s="27"/>
      <c r="I304" s="27"/>
      <c r="J304" s="34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spans="1:26" ht="13.5" customHeight="1" x14ac:dyDescent="0.2">
      <c r="A305" s="27"/>
      <c r="B305" s="27"/>
      <c r="C305" s="27"/>
      <c r="D305" s="27"/>
      <c r="E305" s="27"/>
      <c r="F305" s="27"/>
      <c r="G305" s="27"/>
      <c r="H305" s="27"/>
      <c r="I305" s="27"/>
      <c r="J305" s="34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spans="1:26" ht="13.5" customHeight="1" x14ac:dyDescent="0.2">
      <c r="A306" s="27"/>
      <c r="B306" s="27"/>
      <c r="C306" s="27"/>
      <c r="D306" s="27"/>
      <c r="E306" s="27"/>
      <c r="F306" s="27"/>
      <c r="G306" s="27"/>
      <c r="H306" s="27"/>
      <c r="I306" s="27"/>
      <c r="J306" s="34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spans="1:26" ht="13.5" customHeight="1" x14ac:dyDescent="0.2">
      <c r="A307" s="27"/>
      <c r="B307" s="27"/>
      <c r="C307" s="27"/>
      <c r="D307" s="27"/>
      <c r="E307" s="27"/>
      <c r="F307" s="27"/>
      <c r="G307" s="27"/>
      <c r="H307" s="27"/>
      <c r="I307" s="27"/>
      <c r="J307" s="34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spans="1:26" ht="13.5" customHeight="1" x14ac:dyDescent="0.2">
      <c r="A308" s="27"/>
      <c r="B308" s="27"/>
      <c r="C308" s="27"/>
      <c r="D308" s="27"/>
      <c r="E308" s="27"/>
      <c r="F308" s="27"/>
      <c r="G308" s="27"/>
      <c r="H308" s="27"/>
      <c r="I308" s="27"/>
      <c r="J308" s="34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spans="1:26" ht="13.5" customHeight="1" x14ac:dyDescent="0.2">
      <c r="A309" s="27"/>
      <c r="B309" s="27"/>
      <c r="C309" s="27"/>
      <c r="D309" s="27"/>
      <c r="E309" s="27"/>
      <c r="F309" s="27"/>
      <c r="G309" s="27"/>
      <c r="H309" s="27"/>
      <c r="I309" s="27"/>
      <c r="J309" s="34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spans="1:26" ht="13.5" customHeight="1" x14ac:dyDescent="0.2">
      <c r="A310" s="27"/>
      <c r="B310" s="27"/>
      <c r="C310" s="27"/>
      <c r="D310" s="27"/>
      <c r="E310" s="27"/>
      <c r="F310" s="27"/>
      <c r="G310" s="27"/>
      <c r="H310" s="27"/>
      <c r="I310" s="27"/>
      <c r="J310" s="34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spans="1:26" ht="13.5" customHeight="1" x14ac:dyDescent="0.2">
      <c r="A311" s="27"/>
      <c r="B311" s="27"/>
      <c r="C311" s="27"/>
      <c r="D311" s="27"/>
      <c r="E311" s="27"/>
      <c r="F311" s="27"/>
      <c r="G311" s="27"/>
      <c r="H311" s="27"/>
      <c r="I311" s="27"/>
      <c r="J311" s="34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spans="1:26" ht="13.5" customHeight="1" x14ac:dyDescent="0.2">
      <c r="A312" s="27"/>
      <c r="B312" s="27"/>
      <c r="C312" s="27"/>
      <c r="D312" s="27"/>
      <c r="E312" s="27"/>
      <c r="F312" s="27"/>
      <c r="G312" s="27"/>
      <c r="H312" s="27"/>
      <c r="I312" s="27"/>
      <c r="J312" s="34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spans="1:26" ht="13.5" customHeight="1" x14ac:dyDescent="0.2">
      <c r="A313" s="27"/>
      <c r="B313" s="27"/>
      <c r="C313" s="27"/>
      <c r="D313" s="27"/>
      <c r="E313" s="27"/>
      <c r="F313" s="27"/>
      <c r="G313" s="27"/>
      <c r="H313" s="27"/>
      <c r="I313" s="27"/>
      <c r="J313" s="34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spans="1:26" ht="13.5" customHeight="1" x14ac:dyDescent="0.2">
      <c r="A314" s="27"/>
      <c r="B314" s="27"/>
      <c r="C314" s="27"/>
      <c r="D314" s="27"/>
      <c r="E314" s="27"/>
      <c r="F314" s="27"/>
      <c r="G314" s="27"/>
      <c r="H314" s="27"/>
      <c r="I314" s="27"/>
      <c r="J314" s="34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spans="1:26" ht="13.5" customHeight="1" x14ac:dyDescent="0.2">
      <c r="A315" s="27"/>
      <c r="B315" s="27"/>
      <c r="C315" s="27"/>
      <c r="D315" s="27"/>
      <c r="E315" s="27"/>
      <c r="F315" s="27"/>
      <c r="G315" s="27"/>
      <c r="H315" s="27"/>
      <c r="I315" s="27"/>
      <c r="J315" s="34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spans="1:26" ht="13.5" customHeight="1" x14ac:dyDescent="0.2">
      <c r="A316" s="27"/>
      <c r="B316" s="27"/>
      <c r="C316" s="27"/>
      <c r="D316" s="27"/>
      <c r="E316" s="27"/>
      <c r="F316" s="27"/>
      <c r="G316" s="27"/>
      <c r="H316" s="27"/>
      <c r="I316" s="27"/>
      <c r="J316" s="34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spans="1:26" ht="13.5" customHeight="1" x14ac:dyDescent="0.2">
      <c r="A317" s="27"/>
      <c r="B317" s="27"/>
      <c r="C317" s="27"/>
      <c r="D317" s="27"/>
      <c r="E317" s="27"/>
      <c r="F317" s="27"/>
      <c r="G317" s="27"/>
      <c r="H317" s="27"/>
      <c r="I317" s="27"/>
      <c r="J317" s="34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spans="1:26" ht="13.5" customHeight="1" x14ac:dyDescent="0.2">
      <c r="A318" s="27"/>
      <c r="B318" s="27"/>
      <c r="C318" s="27"/>
      <c r="D318" s="27"/>
      <c r="E318" s="27"/>
      <c r="F318" s="27"/>
      <c r="G318" s="27"/>
      <c r="H318" s="27"/>
      <c r="I318" s="27"/>
      <c r="J318" s="34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spans="1:26" ht="13.5" customHeight="1" x14ac:dyDescent="0.2">
      <c r="A319" s="27"/>
      <c r="B319" s="27"/>
      <c r="C319" s="27"/>
      <c r="D319" s="27"/>
      <c r="E319" s="27"/>
      <c r="F319" s="27"/>
      <c r="G319" s="27"/>
      <c r="H319" s="27"/>
      <c r="I319" s="27"/>
      <c r="J319" s="34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spans="1:26" ht="13.5" customHeight="1" x14ac:dyDescent="0.2">
      <c r="A320" s="27"/>
      <c r="B320" s="27"/>
      <c r="C320" s="27"/>
      <c r="D320" s="27"/>
      <c r="E320" s="27"/>
      <c r="F320" s="27"/>
      <c r="G320" s="27"/>
      <c r="H320" s="27"/>
      <c r="I320" s="27"/>
      <c r="J320" s="34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spans="1:26" ht="13.5" customHeight="1" x14ac:dyDescent="0.2">
      <c r="A321" s="27"/>
      <c r="B321" s="27"/>
      <c r="C321" s="27"/>
      <c r="D321" s="27"/>
      <c r="E321" s="27"/>
      <c r="F321" s="27"/>
      <c r="G321" s="27"/>
      <c r="H321" s="27"/>
      <c r="I321" s="27"/>
      <c r="J321" s="34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spans="1:26" ht="13.5" customHeight="1" x14ac:dyDescent="0.2">
      <c r="A322" s="27"/>
      <c r="B322" s="27"/>
      <c r="C322" s="27"/>
      <c r="D322" s="27"/>
      <c r="E322" s="27"/>
      <c r="F322" s="27"/>
      <c r="G322" s="27"/>
      <c r="H322" s="27"/>
      <c r="I322" s="27"/>
      <c r="J322" s="34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spans="1:26" ht="13.5" customHeight="1" x14ac:dyDescent="0.2">
      <c r="A323" s="27"/>
      <c r="B323" s="27"/>
      <c r="C323" s="27"/>
      <c r="D323" s="27"/>
      <c r="E323" s="27"/>
      <c r="F323" s="27"/>
      <c r="G323" s="27"/>
      <c r="H323" s="27"/>
      <c r="I323" s="27"/>
      <c r="J323" s="34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spans="1:26" ht="13.5" customHeight="1" x14ac:dyDescent="0.2">
      <c r="A324" s="27"/>
      <c r="B324" s="27"/>
      <c r="C324" s="27"/>
      <c r="D324" s="27"/>
      <c r="E324" s="27"/>
      <c r="F324" s="27"/>
      <c r="G324" s="27"/>
      <c r="H324" s="27"/>
      <c r="I324" s="27"/>
      <c r="J324" s="34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spans="1:26" ht="13.5" customHeight="1" x14ac:dyDescent="0.2">
      <c r="A325" s="27"/>
      <c r="B325" s="27"/>
      <c r="C325" s="27"/>
      <c r="D325" s="27"/>
      <c r="E325" s="27"/>
      <c r="F325" s="27"/>
      <c r="G325" s="27"/>
      <c r="H325" s="27"/>
      <c r="I325" s="27"/>
      <c r="J325" s="34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spans="1:26" ht="13.5" customHeight="1" x14ac:dyDescent="0.2">
      <c r="A326" s="27"/>
      <c r="B326" s="27"/>
      <c r="C326" s="27"/>
      <c r="D326" s="27"/>
      <c r="E326" s="27"/>
      <c r="F326" s="27"/>
      <c r="G326" s="27"/>
      <c r="H326" s="27"/>
      <c r="I326" s="27"/>
      <c r="J326" s="34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spans="1:26" ht="13.5" customHeight="1" x14ac:dyDescent="0.2">
      <c r="A327" s="27"/>
      <c r="B327" s="27"/>
      <c r="C327" s="27"/>
      <c r="D327" s="27"/>
      <c r="E327" s="27"/>
      <c r="F327" s="27"/>
      <c r="G327" s="27"/>
      <c r="H327" s="27"/>
      <c r="I327" s="27"/>
      <c r="J327" s="34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spans="1:26" ht="13.5" customHeight="1" x14ac:dyDescent="0.2">
      <c r="A328" s="27"/>
      <c r="B328" s="27"/>
      <c r="C328" s="27"/>
      <c r="D328" s="27"/>
      <c r="E328" s="27"/>
      <c r="F328" s="27"/>
      <c r="G328" s="27"/>
      <c r="H328" s="27"/>
      <c r="I328" s="27"/>
      <c r="J328" s="34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spans="1:26" ht="13.5" customHeight="1" x14ac:dyDescent="0.2">
      <c r="A329" s="27"/>
      <c r="B329" s="27"/>
      <c r="C329" s="27"/>
      <c r="D329" s="27"/>
      <c r="E329" s="27"/>
      <c r="F329" s="27"/>
      <c r="G329" s="27"/>
      <c r="H329" s="27"/>
      <c r="I329" s="27"/>
      <c r="J329" s="34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spans="1:26" ht="13.5" customHeight="1" x14ac:dyDescent="0.2">
      <c r="A330" s="27"/>
      <c r="B330" s="27"/>
      <c r="C330" s="27"/>
      <c r="D330" s="27"/>
      <c r="E330" s="27"/>
      <c r="F330" s="27"/>
      <c r="G330" s="27"/>
      <c r="H330" s="27"/>
      <c r="I330" s="27"/>
      <c r="J330" s="34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spans="1:26" ht="13.5" customHeight="1" x14ac:dyDescent="0.2">
      <c r="A331" s="27"/>
      <c r="B331" s="27"/>
      <c r="C331" s="27"/>
      <c r="D331" s="27"/>
      <c r="E331" s="27"/>
      <c r="F331" s="27"/>
      <c r="G331" s="27"/>
      <c r="H331" s="27"/>
      <c r="I331" s="27"/>
      <c r="J331" s="34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spans="1:26" ht="13.5" customHeight="1" x14ac:dyDescent="0.2">
      <c r="A332" s="27"/>
      <c r="B332" s="27"/>
      <c r="C332" s="27"/>
      <c r="D332" s="27"/>
      <c r="E332" s="27"/>
      <c r="F332" s="27"/>
      <c r="G332" s="27"/>
      <c r="H332" s="27"/>
      <c r="I332" s="27"/>
      <c r="J332" s="34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spans="1:26" ht="13.5" customHeight="1" x14ac:dyDescent="0.2">
      <c r="A333" s="27"/>
      <c r="B333" s="27"/>
      <c r="C333" s="27"/>
      <c r="D333" s="27"/>
      <c r="E333" s="27"/>
      <c r="F333" s="27"/>
      <c r="G333" s="27"/>
      <c r="H333" s="27"/>
      <c r="I333" s="27"/>
      <c r="J333" s="34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spans="1:26" ht="13.5" customHeight="1" x14ac:dyDescent="0.2">
      <c r="A334" s="27"/>
      <c r="B334" s="27"/>
      <c r="C334" s="27"/>
      <c r="D334" s="27"/>
      <c r="E334" s="27"/>
      <c r="F334" s="27"/>
      <c r="G334" s="27"/>
      <c r="H334" s="27"/>
      <c r="I334" s="27"/>
      <c r="J334" s="34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spans="1:26" ht="13.5" customHeight="1" x14ac:dyDescent="0.2">
      <c r="A335" s="27"/>
      <c r="B335" s="27"/>
      <c r="C335" s="27"/>
      <c r="D335" s="27"/>
      <c r="E335" s="27"/>
      <c r="F335" s="27"/>
      <c r="G335" s="27"/>
      <c r="H335" s="27"/>
      <c r="I335" s="27"/>
      <c r="J335" s="34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spans="1:26" ht="13.5" customHeight="1" x14ac:dyDescent="0.2">
      <c r="A336" s="27"/>
      <c r="B336" s="27"/>
      <c r="C336" s="27"/>
      <c r="D336" s="27"/>
      <c r="E336" s="27"/>
      <c r="F336" s="27"/>
      <c r="G336" s="27"/>
      <c r="H336" s="27"/>
      <c r="I336" s="27"/>
      <c r="J336" s="34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spans="1:26" ht="13.5" customHeight="1" x14ac:dyDescent="0.2">
      <c r="A337" s="27"/>
      <c r="B337" s="27"/>
      <c r="C337" s="27"/>
      <c r="D337" s="27"/>
      <c r="E337" s="27"/>
      <c r="F337" s="27"/>
      <c r="G337" s="27"/>
      <c r="H337" s="27"/>
      <c r="I337" s="27"/>
      <c r="J337" s="34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spans="1:26" ht="13.5" customHeight="1" x14ac:dyDescent="0.2">
      <c r="A338" s="27"/>
      <c r="B338" s="27"/>
      <c r="C338" s="27"/>
      <c r="D338" s="27"/>
      <c r="E338" s="27"/>
      <c r="F338" s="27"/>
      <c r="G338" s="27"/>
      <c r="H338" s="27"/>
      <c r="I338" s="27"/>
      <c r="J338" s="34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spans="1:26" ht="13.5" customHeight="1" x14ac:dyDescent="0.2">
      <c r="A339" s="27"/>
      <c r="B339" s="27"/>
      <c r="C339" s="27"/>
      <c r="D339" s="27"/>
      <c r="E339" s="27"/>
      <c r="F339" s="27"/>
      <c r="G339" s="27"/>
      <c r="H339" s="27"/>
      <c r="I339" s="27"/>
      <c r="J339" s="34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spans="1:26" ht="13.5" customHeight="1" x14ac:dyDescent="0.2">
      <c r="A340" s="27"/>
      <c r="B340" s="27"/>
      <c r="C340" s="27"/>
      <c r="D340" s="27"/>
      <c r="E340" s="27"/>
      <c r="F340" s="27"/>
      <c r="G340" s="27"/>
      <c r="H340" s="27"/>
      <c r="I340" s="27"/>
      <c r="J340" s="34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spans="1:26" ht="13.5" customHeight="1" x14ac:dyDescent="0.2">
      <c r="A341" s="27"/>
      <c r="B341" s="27"/>
      <c r="C341" s="27"/>
      <c r="D341" s="27"/>
      <c r="E341" s="27"/>
      <c r="F341" s="27"/>
      <c r="G341" s="27"/>
      <c r="H341" s="27"/>
      <c r="I341" s="27"/>
      <c r="J341" s="34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spans="1:26" ht="13.5" customHeight="1" x14ac:dyDescent="0.2">
      <c r="A342" s="27"/>
      <c r="B342" s="27"/>
      <c r="C342" s="27"/>
      <c r="D342" s="27"/>
      <c r="E342" s="27"/>
      <c r="F342" s="27"/>
      <c r="G342" s="27"/>
      <c r="H342" s="27"/>
      <c r="I342" s="27"/>
      <c r="J342" s="34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spans="1:26" ht="13.5" customHeight="1" x14ac:dyDescent="0.2">
      <c r="A343" s="27"/>
      <c r="B343" s="27"/>
      <c r="C343" s="27"/>
      <c r="D343" s="27"/>
      <c r="E343" s="27"/>
      <c r="F343" s="27"/>
      <c r="G343" s="27"/>
      <c r="H343" s="27"/>
      <c r="I343" s="27"/>
      <c r="J343" s="34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spans="1:26" ht="13.5" customHeight="1" x14ac:dyDescent="0.2">
      <c r="A344" s="27"/>
      <c r="B344" s="27"/>
      <c r="C344" s="27"/>
      <c r="D344" s="27"/>
      <c r="E344" s="27"/>
      <c r="F344" s="27"/>
      <c r="G344" s="27"/>
      <c r="H344" s="27"/>
      <c r="I344" s="27"/>
      <c r="J344" s="34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spans="1:26" ht="13.5" customHeight="1" x14ac:dyDescent="0.2">
      <c r="A345" s="27"/>
      <c r="B345" s="27"/>
      <c r="C345" s="27"/>
      <c r="D345" s="27"/>
      <c r="E345" s="27"/>
      <c r="F345" s="27"/>
      <c r="G345" s="27"/>
      <c r="H345" s="27"/>
      <c r="I345" s="27"/>
      <c r="J345" s="34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spans="1:26" ht="13.5" customHeight="1" x14ac:dyDescent="0.2">
      <c r="A346" s="27"/>
      <c r="B346" s="27"/>
      <c r="C346" s="27"/>
      <c r="D346" s="27"/>
      <c r="E346" s="27"/>
      <c r="F346" s="27"/>
      <c r="G346" s="27"/>
      <c r="H346" s="27"/>
      <c r="I346" s="27"/>
      <c r="J346" s="34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spans="1:26" ht="13.5" customHeight="1" x14ac:dyDescent="0.2">
      <c r="A347" s="27"/>
      <c r="B347" s="27"/>
      <c r="C347" s="27"/>
      <c r="D347" s="27"/>
      <c r="E347" s="27"/>
      <c r="F347" s="27"/>
      <c r="G347" s="27"/>
      <c r="H347" s="27"/>
      <c r="I347" s="27"/>
      <c r="J347" s="34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spans="1:26" ht="13.5" customHeight="1" x14ac:dyDescent="0.2">
      <c r="A348" s="27"/>
      <c r="B348" s="27"/>
      <c r="C348" s="27"/>
      <c r="D348" s="27"/>
      <c r="E348" s="27"/>
      <c r="F348" s="27"/>
      <c r="G348" s="27"/>
      <c r="H348" s="27"/>
      <c r="I348" s="27"/>
      <c r="J348" s="34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spans="1:26" ht="13.5" customHeight="1" x14ac:dyDescent="0.2">
      <c r="A349" s="27"/>
      <c r="B349" s="27"/>
      <c r="C349" s="27"/>
      <c r="D349" s="27"/>
      <c r="E349" s="27"/>
      <c r="F349" s="27"/>
      <c r="G349" s="27"/>
      <c r="H349" s="27"/>
      <c r="I349" s="27"/>
      <c r="J349" s="34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spans="1:26" ht="13.5" customHeight="1" x14ac:dyDescent="0.2">
      <c r="A350" s="27"/>
      <c r="B350" s="27"/>
      <c r="C350" s="27"/>
      <c r="D350" s="27"/>
      <c r="E350" s="27"/>
      <c r="F350" s="27"/>
      <c r="G350" s="27"/>
      <c r="H350" s="27"/>
      <c r="I350" s="27"/>
      <c r="J350" s="34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spans="1:26" ht="13.5" customHeight="1" x14ac:dyDescent="0.2">
      <c r="A351" s="27"/>
      <c r="B351" s="27"/>
      <c r="C351" s="27"/>
      <c r="D351" s="27"/>
      <c r="E351" s="27"/>
      <c r="F351" s="27"/>
      <c r="G351" s="27"/>
      <c r="H351" s="27"/>
      <c r="I351" s="27"/>
      <c r="J351" s="34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spans="1:26" ht="13.5" customHeight="1" x14ac:dyDescent="0.2">
      <c r="A352" s="27"/>
      <c r="B352" s="27"/>
      <c r="C352" s="27"/>
      <c r="D352" s="27"/>
      <c r="E352" s="27"/>
      <c r="F352" s="27"/>
      <c r="G352" s="27"/>
      <c r="H352" s="27"/>
      <c r="I352" s="27"/>
      <c r="J352" s="34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spans="1:26" ht="13.5" customHeight="1" x14ac:dyDescent="0.2">
      <c r="A353" s="27"/>
      <c r="B353" s="27"/>
      <c r="C353" s="27"/>
      <c r="D353" s="27"/>
      <c r="E353" s="27"/>
      <c r="F353" s="27"/>
      <c r="G353" s="27"/>
      <c r="H353" s="27"/>
      <c r="I353" s="27"/>
      <c r="J353" s="34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spans="1:26" ht="13.5" customHeight="1" x14ac:dyDescent="0.2">
      <c r="A354" s="27"/>
      <c r="B354" s="27"/>
      <c r="C354" s="27"/>
      <c r="D354" s="27"/>
      <c r="E354" s="27"/>
      <c r="F354" s="27"/>
      <c r="G354" s="27"/>
      <c r="H354" s="27"/>
      <c r="I354" s="27"/>
      <c r="J354" s="34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spans="1:26" ht="13.5" customHeight="1" x14ac:dyDescent="0.2">
      <c r="A355" s="27"/>
      <c r="B355" s="27"/>
      <c r="C355" s="27"/>
      <c r="D355" s="27"/>
      <c r="E355" s="27"/>
      <c r="F355" s="27"/>
      <c r="G355" s="27"/>
      <c r="H355" s="27"/>
      <c r="I355" s="27"/>
      <c r="J355" s="34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spans="1:26" ht="13.5" customHeight="1" x14ac:dyDescent="0.2">
      <c r="A356" s="27"/>
      <c r="B356" s="27"/>
      <c r="C356" s="27"/>
      <c r="D356" s="27"/>
      <c r="E356" s="27"/>
      <c r="F356" s="27"/>
      <c r="G356" s="27"/>
      <c r="H356" s="27"/>
      <c r="I356" s="27"/>
      <c r="J356" s="34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spans="1:26" ht="13.5" customHeight="1" x14ac:dyDescent="0.2">
      <c r="A357" s="27"/>
      <c r="B357" s="27"/>
      <c r="C357" s="27"/>
      <c r="D357" s="27"/>
      <c r="E357" s="27"/>
      <c r="F357" s="27"/>
      <c r="G357" s="27"/>
      <c r="H357" s="27"/>
      <c r="I357" s="27"/>
      <c r="J357" s="34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spans="1:26" ht="13.5" customHeight="1" x14ac:dyDescent="0.2">
      <c r="A358" s="27"/>
      <c r="B358" s="27"/>
      <c r="C358" s="27"/>
      <c r="D358" s="27"/>
      <c r="E358" s="27"/>
      <c r="F358" s="27"/>
      <c r="G358" s="27"/>
      <c r="H358" s="27"/>
      <c r="I358" s="27"/>
      <c r="J358" s="34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spans="1:26" ht="13.5" customHeight="1" x14ac:dyDescent="0.2">
      <c r="A359" s="27"/>
      <c r="B359" s="27"/>
      <c r="C359" s="27"/>
      <c r="D359" s="27"/>
      <c r="E359" s="27"/>
      <c r="F359" s="27"/>
      <c r="G359" s="27"/>
      <c r="H359" s="27"/>
      <c r="I359" s="27"/>
      <c r="J359" s="34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spans="1:26" ht="13.5" customHeight="1" x14ac:dyDescent="0.2">
      <c r="A360" s="27"/>
      <c r="B360" s="27"/>
      <c r="C360" s="27"/>
      <c r="D360" s="27"/>
      <c r="E360" s="27"/>
      <c r="F360" s="27"/>
      <c r="G360" s="27"/>
      <c r="H360" s="27"/>
      <c r="I360" s="27"/>
      <c r="J360" s="34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spans="1:26" ht="13.5" customHeight="1" x14ac:dyDescent="0.2">
      <c r="A361" s="27"/>
      <c r="B361" s="27"/>
      <c r="C361" s="27"/>
      <c r="D361" s="27"/>
      <c r="E361" s="27"/>
      <c r="F361" s="27"/>
      <c r="G361" s="27"/>
      <c r="H361" s="27"/>
      <c r="I361" s="27"/>
      <c r="J361" s="34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spans="1:26" ht="13.5" customHeight="1" x14ac:dyDescent="0.2">
      <c r="A362" s="27"/>
      <c r="B362" s="27"/>
      <c r="C362" s="27"/>
      <c r="D362" s="27"/>
      <c r="E362" s="27"/>
      <c r="F362" s="27"/>
      <c r="G362" s="27"/>
      <c r="H362" s="27"/>
      <c r="I362" s="27"/>
      <c r="J362" s="34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spans="1:26" ht="13.5" customHeight="1" x14ac:dyDescent="0.2">
      <c r="A363" s="27"/>
      <c r="B363" s="27"/>
      <c r="C363" s="27"/>
      <c r="D363" s="27"/>
      <c r="E363" s="27"/>
      <c r="F363" s="27"/>
      <c r="G363" s="27"/>
      <c r="H363" s="27"/>
      <c r="I363" s="27"/>
      <c r="J363" s="34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spans="1:26" ht="13.5" customHeight="1" x14ac:dyDescent="0.2">
      <c r="A364" s="27"/>
      <c r="B364" s="27"/>
      <c r="C364" s="27"/>
      <c r="D364" s="27"/>
      <c r="E364" s="27"/>
      <c r="F364" s="27"/>
      <c r="G364" s="27"/>
      <c r="H364" s="27"/>
      <c r="I364" s="27"/>
      <c r="J364" s="34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spans="1:26" ht="13.5" customHeight="1" x14ac:dyDescent="0.2">
      <c r="A365" s="27"/>
      <c r="B365" s="27"/>
      <c r="C365" s="27"/>
      <c r="D365" s="27"/>
      <c r="E365" s="27"/>
      <c r="F365" s="27"/>
      <c r="G365" s="27"/>
      <c r="H365" s="27"/>
      <c r="I365" s="27"/>
      <c r="J365" s="34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spans="1:26" ht="13.5" customHeight="1" x14ac:dyDescent="0.2">
      <c r="A366" s="27"/>
      <c r="B366" s="27"/>
      <c r="C366" s="27"/>
      <c r="D366" s="27"/>
      <c r="E366" s="27"/>
      <c r="F366" s="27"/>
      <c r="G366" s="27"/>
      <c r="H366" s="27"/>
      <c r="I366" s="27"/>
      <c r="J366" s="34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spans="1:26" ht="13.5" customHeight="1" x14ac:dyDescent="0.2">
      <c r="A367" s="27"/>
      <c r="B367" s="27"/>
      <c r="C367" s="27"/>
      <c r="D367" s="27"/>
      <c r="E367" s="27"/>
      <c r="F367" s="27"/>
      <c r="G367" s="27"/>
      <c r="H367" s="27"/>
      <c r="I367" s="27"/>
      <c r="J367" s="34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spans="1:26" ht="13.5" customHeight="1" x14ac:dyDescent="0.2">
      <c r="A368" s="27"/>
      <c r="B368" s="27"/>
      <c r="C368" s="27"/>
      <c r="D368" s="27"/>
      <c r="E368" s="27"/>
      <c r="F368" s="27"/>
      <c r="G368" s="27"/>
      <c r="H368" s="27"/>
      <c r="I368" s="27"/>
      <c r="J368" s="34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spans="1:26" ht="13.5" customHeight="1" x14ac:dyDescent="0.2">
      <c r="A369" s="27"/>
      <c r="B369" s="27"/>
      <c r="C369" s="27"/>
      <c r="D369" s="27"/>
      <c r="E369" s="27"/>
      <c r="F369" s="27"/>
      <c r="G369" s="27"/>
      <c r="H369" s="27"/>
      <c r="I369" s="27"/>
      <c r="J369" s="34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spans="1:26" ht="13.5" customHeight="1" x14ac:dyDescent="0.2">
      <c r="A370" s="27"/>
      <c r="B370" s="27"/>
      <c r="C370" s="27"/>
      <c r="D370" s="27"/>
      <c r="E370" s="27"/>
      <c r="F370" s="27"/>
      <c r="G370" s="27"/>
      <c r="H370" s="27"/>
      <c r="I370" s="27"/>
      <c r="J370" s="34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spans="1:26" ht="13.5" customHeight="1" x14ac:dyDescent="0.2">
      <c r="A371" s="27"/>
      <c r="B371" s="27"/>
      <c r="C371" s="27"/>
      <c r="D371" s="27"/>
      <c r="E371" s="27"/>
      <c r="F371" s="27"/>
      <c r="G371" s="27"/>
      <c r="H371" s="27"/>
      <c r="I371" s="27"/>
      <c r="J371" s="34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spans="1:26" ht="13.5" customHeight="1" x14ac:dyDescent="0.2">
      <c r="A372" s="27"/>
      <c r="B372" s="27"/>
      <c r="C372" s="27"/>
      <c r="D372" s="27"/>
      <c r="E372" s="27"/>
      <c r="F372" s="27"/>
      <c r="G372" s="27"/>
      <c r="H372" s="27"/>
      <c r="I372" s="27"/>
      <c r="J372" s="34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spans="1:26" ht="13.5" customHeight="1" x14ac:dyDescent="0.2">
      <c r="A373" s="27"/>
      <c r="B373" s="27"/>
      <c r="C373" s="27"/>
      <c r="D373" s="27"/>
      <c r="E373" s="27"/>
      <c r="F373" s="27"/>
      <c r="G373" s="27"/>
      <c r="H373" s="27"/>
      <c r="I373" s="27"/>
      <c r="J373" s="34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spans="1:26" ht="13.5" customHeight="1" x14ac:dyDescent="0.2">
      <c r="A374" s="27"/>
      <c r="B374" s="27"/>
      <c r="C374" s="27"/>
      <c r="D374" s="27"/>
      <c r="E374" s="27"/>
      <c r="F374" s="27"/>
      <c r="G374" s="27"/>
      <c r="H374" s="27"/>
      <c r="I374" s="27"/>
      <c r="J374" s="34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spans="1:26" ht="13.5" customHeight="1" x14ac:dyDescent="0.2">
      <c r="A375" s="27"/>
      <c r="B375" s="27"/>
      <c r="C375" s="27"/>
      <c r="D375" s="27"/>
      <c r="E375" s="27"/>
      <c r="F375" s="27"/>
      <c r="G375" s="27"/>
      <c r="H375" s="27"/>
      <c r="I375" s="27"/>
      <c r="J375" s="34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spans="1:26" ht="13.5" customHeight="1" x14ac:dyDescent="0.2">
      <c r="A376" s="27"/>
      <c r="B376" s="27"/>
      <c r="C376" s="27"/>
      <c r="D376" s="27"/>
      <c r="E376" s="27"/>
      <c r="F376" s="27"/>
      <c r="G376" s="27"/>
      <c r="H376" s="27"/>
      <c r="I376" s="27"/>
      <c r="J376" s="34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spans="1:26" ht="13.5" customHeight="1" x14ac:dyDescent="0.2">
      <c r="A377" s="27"/>
      <c r="B377" s="27"/>
      <c r="C377" s="27"/>
      <c r="D377" s="27"/>
      <c r="E377" s="27"/>
      <c r="F377" s="27"/>
      <c r="G377" s="27"/>
      <c r="H377" s="27"/>
      <c r="I377" s="27"/>
      <c r="J377" s="34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spans="1:26" ht="13.5" customHeight="1" x14ac:dyDescent="0.2">
      <c r="A378" s="27"/>
      <c r="B378" s="27"/>
      <c r="C378" s="27"/>
      <c r="D378" s="27"/>
      <c r="E378" s="27"/>
      <c r="F378" s="27"/>
      <c r="G378" s="27"/>
      <c r="H378" s="27"/>
      <c r="I378" s="27"/>
      <c r="J378" s="34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spans="1:26" ht="13.5" customHeight="1" x14ac:dyDescent="0.2">
      <c r="A379" s="27"/>
      <c r="B379" s="27"/>
      <c r="C379" s="27"/>
      <c r="D379" s="27"/>
      <c r="E379" s="27"/>
      <c r="F379" s="27"/>
      <c r="G379" s="27"/>
      <c r="H379" s="27"/>
      <c r="I379" s="27"/>
      <c r="J379" s="34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spans="1:26" ht="13.5" customHeight="1" x14ac:dyDescent="0.2">
      <c r="A380" s="27"/>
      <c r="B380" s="27"/>
      <c r="C380" s="27"/>
      <c r="D380" s="27"/>
      <c r="E380" s="27"/>
      <c r="F380" s="27"/>
      <c r="G380" s="27"/>
      <c r="H380" s="27"/>
      <c r="I380" s="27"/>
      <c r="J380" s="34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spans="1:26" ht="13.5" customHeight="1" x14ac:dyDescent="0.2">
      <c r="A381" s="27"/>
      <c r="B381" s="27"/>
      <c r="C381" s="27"/>
      <c r="D381" s="27"/>
      <c r="E381" s="27"/>
      <c r="F381" s="27"/>
      <c r="G381" s="27"/>
      <c r="H381" s="27"/>
      <c r="I381" s="27"/>
      <c r="J381" s="34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spans="1:26" ht="13.5" customHeight="1" x14ac:dyDescent="0.2">
      <c r="A382" s="27"/>
      <c r="B382" s="27"/>
      <c r="C382" s="27"/>
      <c r="D382" s="27"/>
      <c r="E382" s="27"/>
      <c r="F382" s="27"/>
      <c r="G382" s="27"/>
      <c r="H382" s="27"/>
      <c r="I382" s="27"/>
      <c r="J382" s="34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spans="1:26" ht="13.5" customHeight="1" x14ac:dyDescent="0.2">
      <c r="A383" s="27"/>
      <c r="B383" s="27"/>
      <c r="C383" s="27"/>
      <c r="D383" s="27"/>
      <c r="E383" s="27"/>
      <c r="F383" s="27"/>
      <c r="G383" s="27"/>
      <c r="H383" s="27"/>
      <c r="I383" s="27"/>
      <c r="J383" s="34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spans="1:26" ht="13.5" customHeight="1" x14ac:dyDescent="0.2">
      <c r="A384" s="27"/>
      <c r="B384" s="27"/>
      <c r="C384" s="27"/>
      <c r="D384" s="27"/>
      <c r="E384" s="27"/>
      <c r="F384" s="27"/>
      <c r="G384" s="27"/>
      <c r="H384" s="27"/>
      <c r="I384" s="27"/>
      <c r="J384" s="34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spans="1:26" ht="13.5" customHeight="1" x14ac:dyDescent="0.2">
      <c r="A385" s="27"/>
      <c r="B385" s="27"/>
      <c r="C385" s="27"/>
      <c r="D385" s="27"/>
      <c r="E385" s="27"/>
      <c r="F385" s="27"/>
      <c r="G385" s="27"/>
      <c r="H385" s="27"/>
      <c r="I385" s="27"/>
      <c r="J385" s="34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spans="1:26" ht="13.5" customHeight="1" x14ac:dyDescent="0.2">
      <c r="A386" s="27"/>
      <c r="B386" s="27"/>
      <c r="C386" s="27"/>
      <c r="D386" s="27"/>
      <c r="E386" s="27"/>
      <c r="F386" s="27"/>
      <c r="G386" s="27"/>
      <c r="H386" s="27"/>
      <c r="I386" s="27"/>
      <c r="J386" s="34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spans="1:26" ht="13.5" customHeight="1" x14ac:dyDescent="0.2">
      <c r="A387" s="27"/>
      <c r="B387" s="27"/>
      <c r="C387" s="27"/>
      <c r="D387" s="27"/>
      <c r="E387" s="27"/>
      <c r="F387" s="27"/>
      <c r="G387" s="27"/>
      <c r="H387" s="27"/>
      <c r="I387" s="27"/>
      <c r="J387" s="34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spans="1:26" ht="13.5" customHeight="1" x14ac:dyDescent="0.2">
      <c r="A388" s="27"/>
      <c r="B388" s="27"/>
      <c r="C388" s="27"/>
      <c r="D388" s="27"/>
      <c r="E388" s="27"/>
      <c r="F388" s="27"/>
      <c r="G388" s="27"/>
      <c r="H388" s="27"/>
      <c r="I388" s="27"/>
      <c r="J388" s="34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spans="1:26" ht="13.5" customHeight="1" x14ac:dyDescent="0.2">
      <c r="A389" s="27"/>
      <c r="B389" s="27"/>
      <c r="C389" s="27"/>
      <c r="D389" s="27"/>
      <c r="E389" s="27"/>
      <c r="F389" s="27"/>
      <c r="G389" s="27"/>
      <c r="H389" s="27"/>
      <c r="I389" s="27"/>
      <c r="J389" s="34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spans="1:26" ht="13.5" customHeight="1" x14ac:dyDescent="0.2">
      <c r="A390" s="27"/>
      <c r="B390" s="27"/>
      <c r="C390" s="27"/>
      <c r="D390" s="27"/>
      <c r="E390" s="27"/>
      <c r="F390" s="27"/>
      <c r="G390" s="27"/>
      <c r="H390" s="27"/>
      <c r="I390" s="27"/>
      <c r="J390" s="34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spans="1:26" ht="13.5" customHeight="1" x14ac:dyDescent="0.2">
      <c r="A391" s="27"/>
      <c r="B391" s="27"/>
      <c r="C391" s="27"/>
      <c r="D391" s="27"/>
      <c r="E391" s="27"/>
      <c r="F391" s="27"/>
      <c r="G391" s="27"/>
      <c r="H391" s="27"/>
      <c r="I391" s="27"/>
      <c r="J391" s="34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spans="1:26" ht="13.5" customHeight="1" x14ac:dyDescent="0.2">
      <c r="A392" s="27"/>
      <c r="B392" s="27"/>
      <c r="C392" s="27"/>
      <c r="D392" s="27"/>
      <c r="E392" s="27"/>
      <c r="F392" s="27"/>
      <c r="G392" s="27"/>
      <c r="H392" s="27"/>
      <c r="I392" s="27"/>
      <c r="J392" s="34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spans="1:26" ht="13.5" customHeight="1" x14ac:dyDescent="0.2">
      <c r="A393" s="27"/>
      <c r="B393" s="27"/>
      <c r="C393" s="27"/>
      <c r="D393" s="27"/>
      <c r="E393" s="27"/>
      <c r="F393" s="27"/>
      <c r="G393" s="27"/>
      <c r="H393" s="27"/>
      <c r="I393" s="27"/>
      <c r="J393" s="34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spans="1:26" ht="13.5" customHeight="1" x14ac:dyDescent="0.2">
      <c r="A394" s="27"/>
      <c r="B394" s="27"/>
      <c r="C394" s="27"/>
      <c r="D394" s="27"/>
      <c r="E394" s="27"/>
      <c r="F394" s="27"/>
      <c r="G394" s="27"/>
      <c r="H394" s="27"/>
      <c r="I394" s="27"/>
      <c r="J394" s="34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spans="1:26" ht="13.5" customHeight="1" x14ac:dyDescent="0.2">
      <c r="A395" s="27"/>
      <c r="B395" s="27"/>
      <c r="C395" s="27"/>
      <c r="D395" s="27"/>
      <c r="E395" s="27"/>
      <c r="F395" s="27"/>
      <c r="G395" s="27"/>
      <c r="H395" s="27"/>
      <c r="I395" s="27"/>
      <c r="J395" s="34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spans="1:26" ht="13.5" customHeight="1" x14ac:dyDescent="0.2">
      <c r="A396" s="27"/>
      <c r="B396" s="27"/>
      <c r="C396" s="27"/>
      <c r="D396" s="27"/>
      <c r="E396" s="27"/>
      <c r="F396" s="27"/>
      <c r="G396" s="27"/>
      <c r="H396" s="27"/>
      <c r="I396" s="27"/>
      <c r="J396" s="34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spans="1:26" ht="13.5" customHeight="1" x14ac:dyDescent="0.2">
      <c r="A397" s="27"/>
      <c r="B397" s="27"/>
      <c r="C397" s="27"/>
      <c r="D397" s="27"/>
      <c r="E397" s="27"/>
      <c r="F397" s="27"/>
      <c r="G397" s="27"/>
      <c r="H397" s="27"/>
      <c r="I397" s="27"/>
      <c r="J397" s="34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spans="1:26" ht="13.5" customHeight="1" x14ac:dyDescent="0.2">
      <c r="A398" s="27"/>
      <c r="B398" s="27"/>
      <c r="C398" s="27"/>
      <c r="D398" s="27"/>
      <c r="E398" s="27"/>
      <c r="F398" s="27"/>
      <c r="G398" s="27"/>
      <c r="H398" s="27"/>
      <c r="I398" s="27"/>
      <c r="J398" s="34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spans="1:26" ht="13.5" customHeight="1" x14ac:dyDescent="0.2">
      <c r="A399" s="27"/>
      <c r="B399" s="27"/>
      <c r="C399" s="27"/>
      <c r="D399" s="27"/>
      <c r="E399" s="27"/>
      <c r="F399" s="27"/>
      <c r="G399" s="27"/>
      <c r="H399" s="27"/>
      <c r="I399" s="27"/>
      <c r="J399" s="34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spans="1:26" ht="13.5" customHeight="1" x14ac:dyDescent="0.2">
      <c r="A400" s="27"/>
      <c r="B400" s="27"/>
      <c r="C400" s="27"/>
      <c r="D400" s="27"/>
      <c r="E400" s="27"/>
      <c r="F400" s="27"/>
      <c r="G400" s="27"/>
      <c r="H400" s="27"/>
      <c r="I400" s="27"/>
      <c r="J400" s="34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spans="1:26" ht="13.5" customHeight="1" x14ac:dyDescent="0.2">
      <c r="A401" s="27"/>
      <c r="B401" s="27"/>
      <c r="C401" s="27"/>
      <c r="D401" s="27"/>
      <c r="E401" s="27"/>
      <c r="F401" s="27"/>
      <c r="G401" s="27"/>
      <c r="H401" s="27"/>
      <c r="I401" s="27"/>
      <c r="J401" s="34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spans="1:26" ht="13.5" customHeight="1" x14ac:dyDescent="0.2">
      <c r="A402" s="27"/>
      <c r="B402" s="27"/>
      <c r="C402" s="27"/>
      <c r="D402" s="27"/>
      <c r="E402" s="27"/>
      <c r="F402" s="27"/>
      <c r="G402" s="27"/>
      <c r="H402" s="27"/>
      <c r="I402" s="27"/>
      <c r="J402" s="34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spans="1:26" ht="13.5" customHeight="1" x14ac:dyDescent="0.2">
      <c r="A403" s="27"/>
      <c r="B403" s="27"/>
      <c r="C403" s="27"/>
      <c r="D403" s="27"/>
      <c r="E403" s="27"/>
      <c r="F403" s="27"/>
      <c r="G403" s="27"/>
      <c r="H403" s="27"/>
      <c r="I403" s="27"/>
      <c r="J403" s="34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spans="1:26" ht="13.5" customHeight="1" x14ac:dyDescent="0.2">
      <c r="A404" s="27"/>
      <c r="B404" s="27"/>
      <c r="C404" s="27"/>
      <c r="D404" s="27"/>
      <c r="E404" s="27"/>
      <c r="F404" s="27"/>
      <c r="G404" s="27"/>
      <c r="H404" s="27"/>
      <c r="I404" s="27"/>
      <c r="J404" s="34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spans="1:26" ht="13.5" customHeight="1" x14ac:dyDescent="0.2">
      <c r="A405" s="27"/>
      <c r="B405" s="27"/>
      <c r="C405" s="27"/>
      <c r="D405" s="27"/>
      <c r="E405" s="27"/>
      <c r="F405" s="27"/>
      <c r="G405" s="27"/>
      <c r="H405" s="27"/>
      <c r="I405" s="27"/>
      <c r="J405" s="34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spans="1:26" ht="13.5" customHeight="1" x14ac:dyDescent="0.2">
      <c r="A406" s="27"/>
      <c r="B406" s="27"/>
      <c r="C406" s="27"/>
      <c r="D406" s="27"/>
      <c r="E406" s="27"/>
      <c r="F406" s="27"/>
      <c r="G406" s="27"/>
      <c r="H406" s="27"/>
      <c r="I406" s="27"/>
      <c r="J406" s="34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spans="1:26" ht="13.5" customHeight="1" x14ac:dyDescent="0.2">
      <c r="A407" s="27"/>
      <c r="B407" s="27"/>
      <c r="C407" s="27"/>
      <c r="D407" s="27"/>
      <c r="E407" s="27"/>
      <c r="F407" s="27"/>
      <c r="G407" s="27"/>
      <c r="H407" s="27"/>
      <c r="I407" s="27"/>
      <c r="J407" s="34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spans="1:26" ht="13.5" customHeight="1" x14ac:dyDescent="0.2">
      <c r="A408" s="27"/>
      <c r="B408" s="27"/>
      <c r="C408" s="27"/>
      <c r="D408" s="27"/>
      <c r="E408" s="27"/>
      <c r="F408" s="27"/>
      <c r="G408" s="27"/>
      <c r="H408" s="27"/>
      <c r="I408" s="27"/>
      <c r="J408" s="34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spans="1:26" ht="13.5" customHeight="1" x14ac:dyDescent="0.2">
      <c r="A409" s="27"/>
      <c r="B409" s="27"/>
      <c r="C409" s="27"/>
      <c r="D409" s="27"/>
      <c r="E409" s="27"/>
      <c r="F409" s="27"/>
      <c r="G409" s="27"/>
      <c r="H409" s="27"/>
      <c r="I409" s="27"/>
      <c r="J409" s="34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spans="1:26" ht="13.5" customHeight="1" x14ac:dyDescent="0.2">
      <c r="A410" s="27"/>
      <c r="B410" s="27"/>
      <c r="C410" s="27"/>
      <c r="D410" s="27"/>
      <c r="E410" s="27"/>
      <c r="F410" s="27"/>
      <c r="G410" s="27"/>
      <c r="H410" s="27"/>
      <c r="I410" s="27"/>
      <c r="J410" s="34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spans="1:26" ht="13.5" customHeight="1" x14ac:dyDescent="0.2">
      <c r="A411" s="27"/>
      <c r="B411" s="27"/>
      <c r="C411" s="27"/>
      <c r="D411" s="27"/>
      <c r="E411" s="27"/>
      <c r="F411" s="27"/>
      <c r="G411" s="27"/>
      <c r="H411" s="27"/>
      <c r="I411" s="27"/>
      <c r="J411" s="34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spans="1:26" ht="13.5" customHeight="1" x14ac:dyDescent="0.2">
      <c r="A412" s="27"/>
      <c r="B412" s="27"/>
      <c r="C412" s="27"/>
      <c r="D412" s="27"/>
      <c r="E412" s="27"/>
      <c r="F412" s="27"/>
      <c r="G412" s="27"/>
      <c r="H412" s="27"/>
      <c r="I412" s="27"/>
      <c r="J412" s="34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spans="1:26" ht="13.5" customHeight="1" x14ac:dyDescent="0.2">
      <c r="A413" s="27"/>
      <c r="B413" s="27"/>
      <c r="C413" s="27"/>
      <c r="D413" s="27"/>
      <c r="E413" s="27"/>
      <c r="F413" s="27"/>
      <c r="G413" s="27"/>
      <c r="H413" s="27"/>
      <c r="I413" s="27"/>
      <c r="J413" s="34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spans="1:26" ht="13.5" customHeight="1" x14ac:dyDescent="0.2">
      <c r="A414" s="27"/>
      <c r="B414" s="27"/>
      <c r="C414" s="27"/>
      <c r="D414" s="27"/>
      <c r="E414" s="27"/>
      <c r="F414" s="27"/>
      <c r="G414" s="27"/>
      <c r="H414" s="27"/>
      <c r="I414" s="27"/>
      <c r="J414" s="34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spans="1:26" ht="13.5" customHeight="1" x14ac:dyDescent="0.2">
      <c r="A415" s="27"/>
      <c r="B415" s="27"/>
      <c r="C415" s="27"/>
      <c r="D415" s="27"/>
      <c r="E415" s="27"/>
      <c r="F415" s="27"/>
      <c r="G415" s="27"/>
      <c r="H415" s="27"/>
      <c r="I415" s="27"/>
      <c r="J415" s="34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spans="1:26" ht="13.5" customHeight="1" x14ac:dyDescent="0.2">
      <c r="A416" s="27"/>
      <c r="B416" s="27"/>
      <c r="C416" s="27"/>
      <c r="D416" s="27"/>
      <c r="E416" s="27"/>
      <c r="F416" s="27"/>
      <c r="G416" s="27"/>
      <c r="H416" s="27"/>
      <c r="I416" s="27"/>
      <c r="J416" s="34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spans="1:26" ht="13.5" customHeight="1" x14ac:dyDescent="0.2">
      <c r="A417" s="27"/>
      <c r="B417" s="27"/>
      <c r="C417" s="27"/>
      <c r="D417" s="27"/>
      <c r="E417" s="27"/>
      <c r="F417" s="27"/>
      <c r="G417" s="27"/>
      <c r="H417" s="27"/>
      <c r="I417" s="27"/>
      <c r="J417" s="34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spans="1:26" ht="13.5" customHeight="1" x14ac:dyDescent="0.2">
      <c r="A418" s="27"/>
      <c r="B418" s="27"/>
      <c r="C418" s="27"/>
      <c r="D418" s="27"/>
      <c r="E418" s="27"/>
      <c r="F418" s="27"/>
      <c r="G418" s="27"/>
      <c r="H418" s="27"/>
      <c r="I418" s="27"/>
      <c r="J418" s="34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spans="1:26" ht="13.5" customHeight="1" x14ac:dyDescent="0.2">
      <c r="A419" s="27"/>
      <c r="B419" s="27"/>
      <c r="C419" s="27"/>
      <c r="D419" s="27"/>
      <c r="E419" s="27"/>
      <c r="F419" s="27"/>
      <c r="G419" s="27"/>
      <c r="H419" s="27"/>
      <c r="I419" s="27"/>
      <c r="J419" s="34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spans="1:26" ht="13.5" customHeight="1" x14ac:dyDescent="0.2">
      <c r="A420" s="27"/>
      <c r="B420" s="27"/>
      <c r="C420" s="27"/>
      <c r="D420" s="27"/>
      <c r="E420" s="27"/>
      <c r="F420" s="27"/>
      <c r="G420" s="27"/>
      <c r="H420" s="27"/>
      <c r="I420" s="27"/>
      <c r="J420" s="34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spans="1:26" ht="13.5" customHeight="1" x14ac:dyDescent="0.2">
      <c r="A421" s="27"/>
      <c r="B421" s="27"/>
      <c r="C421" s="27"/>
      <c r="D421" s="27"/>
      <c r="E421" s="27"/>
      <c r="F421" s="27"/>
      <c r="G421" s="27"/>
      <c r="H421" s="27"/>
      <c r="I421" s="27"/>
      <c r="J421" s="34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spans="1:26" ht="13.5" customHeight="1" x14ac:dyDescent="0.2">
      <c r="A422" s="27"/>
      <c r="B422" s="27"/>
      <c r="C422" s="27"/>
      <c r="D422" s="27"/>
      <c r="E422" s="27"/>
      <c r="F422" s="27"/>
      <c r="G422" s="27"/>
      <c r="H422" s="27"/>
      <c r="I422" s="27"/>
      <c r="J422" s="34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spans="1:26" ht="13.5" customHeight="1" x14ac:dyDescent="0.2">
      <c r="A423" s="27"/>
      <c r="B423" s="27"/>
      <c r="C423" s="27"/>
      <c r="D423" s="27"/>
      <c r="E423" s="27"/>
      <c r="F423" s="27"/>
      <c r="G423" s="27"/>
      <c r="H423" s="27"/>
      <c r="I423" s="27"/>
      <c r="J423" s="34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spans="1:26" ht="13.5" customHeight="1" x14ac:dyDescent="0.2">
      <c r="A424" s="27"/>
      <c r="B424" s="27"/>
      <c r="C424" s="27"/>
      <c r="D424" s="27"/>
      <c r="E424" s="27"/>
      <c r="F424" s="27"/>
      <c r="G424" s="27"/>
      <c r="H424" s="27"/>
      <c r="I424" s="27"/>
      <c r="J424" s="34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spans="1:26" ht="13.5" customHeight="1" x14ac:dyDescent="0.2">
      <c r="A425" s="27"/>
      <c r="B425" s="27"/>
      <c r="C425" s="27"/>
      <c r="D425" s="27"/>
      <c r="E425" s="27"/>
      <c r="F425" s="27"/>
      <c r="G425" s="27"/>
      <c r="H425" s="27"/>
      <c r="I425" s="27"/>
      <c r="J425" s="34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spans="1:26" ht="13.5" customHeight="1" x14ac:dyDescent="0.2">
      <c r="A426" s="27"/>
      <c r="B426" s="27"/>
      <c r="C426" s="27"/>
      <c r="D426" s="27"/>
      <c r="E426" s="27"/>
      <c r="F426" s="27"/>
      <c r="G426" s="27"/>
      <c r="H426" s="27"/>
      <c r="I426" s="27"/>
      <c r="J426" s="34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spans="1:26" ht="13.5" customHeight="1" x14ac:dyDescent="0.2">
      <c r="A427" s="27"/>
      <c r="B427" s="27"/>
      <c r="C427" s="27"/>
      <c r="D427" s="27"/>
      <c r="E427" s="27"/>
      <c r="F427" s="27"/>
      <c r="G427" s="27"/>
      <c r="H427" s="27"/>
      <c r="I427" s="27"/>
      <c r="J427" s="34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spans="1:26" ht="13.5" customHeight="1" x14ac:dyDescent="0.2">
      <c r="A428" s="27"/>
      <c r="B428" s="27"/>
      <c r="C428" s="27"/>
      <c r="D428" s="27"/>
      <c r="E428" s="27"/>
      <c r="F428" s="27"/>
      <c r="G428" s="27"/>
      <c r="H428" s="27"/>
      <c r="I428" s="27"/>
      <c r="J428" s="34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spans="1:26" ht="13.5" customHeight="1" x14ac:dyDescent="0.2">
      <c r="A429" s="27"/>
      <c r="B429" s="27"/>
      <c r="C429" s="27"/>
      <c r="D429" s="27"/>
      <c r="E429" s="27"/>
      <c r="F429" s="27"/>
      <c r="G429" s="27"/>
      <c r="H429" s="27"/>
      <c r="I429" s="27"/>
      <c r="J429" s="34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spans="1:26" ht="13.5" customHeight="1" x14ac:dyDescent="0.2">
      <c r="A430" s="27"/>
      <c r="B430" s="27"/>
      <c r="C430" s="27"/>
      <c r="D430" s="27"/>
      <c r="E430" s="27"/>
      <c r="F430" s="27"/>
      <c r="G430" s="27"/>
      <c r="H430" s="27"/>
      <c r="I430" s="27"/>
      <c r="J430" s="34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spans="1:26" ht="13.5" customHeight="1" x14ac:dyDescent="0.2">
      <c r="A431" s="27"/>
      <c r="B431" s="27"/>
      <c r="C431" s="27"/>
      <c r="D431" s="27"/>
      <c r="E431" s="27"/>
      <c r="F431" s="27"/>
      <c r="G431" s="27"/>
      <c r="H431" s="27"/>
      <c r="I431" s="27"/>
      <c r="J431" s="34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spans="1:26" ht="13.5" customHeight="1" x14ac:dyDescent="0.2">
      <c r="A432" s="27"/>
      <c r="B432" s="27"/>
      <c r="C432" s="27"/>
      <c r="D432" s="27"/>
      <c r="E432" s="27"/>
      <c r="F432" s="27"/>
      <c r="G432" s="27"/>
      <c r="H432" s="27"/>
      <c r="I432" s="27"/>
      <c r="J432" s="34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spans="1:26" ht="13.5" customHeight="1" x14ac:dyDescent="0.2">
      <c r="A433" s="27"/>
      <c r="B433" s="27"/>
      <c r="C433" s="27"/>
      <c r="D433" s="27"/>
      <c r="E433" s="27"/>
      <c r="F433" s="27"/>
      <c r="G433" s="27"/>
      <c r="H433" s="27"/>
      <c r="I433" s="27"/>
      <c r="J433" s="34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spans="1:26" ht="13.5" customHeight="1" x14ac:dyDescent="0.2">
      <c r="A434" s="27"/>
      <c r="B434" s="27"/>
      <c r="C434" s="27"/>
      <c r="D434" s="27"/>
      <c r="E434" s="27"/>
      <c r="F434" s="27"/>
      <c r="G434" s="27"/>
      <c r="H434" s="27"/>
      <c r="I434" s="27"/>
      <c r="J434" s="34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spans="1:26" ht="13.5" customHeight="1" x14ac:dyDescent="0.2">
      <c r="A435" s="27"/>
      <c r="B435" s="27"/>
      <c r="C435" s="27"/>
      <c r="D435" s="27"/>
      <c r="E435" s="27"/>
      <c r="F435" s="27"/>
      <c r="G435" s="27"/>
      <c r="H435" s="27"/>
      <c r="I435" s="27"/>
      <c r="J435" s="34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spans="1:26" ht="13.5" customHeight="1" x14ac:dyDescent="0.2">
      <c r="A436" s="27"/>
      <c r="B436" s="27"/>
      <c r="C436" s="27"/>
      <c r="D436" s="27"/>
      <c r="E436" s="27"/>
      <c r="F436" s="27"/>
      <c r="G436" s="27"/>
      <c r="H436" s="27"/>
      <c r="I436" s="27"/>
      <c r="J436" s="34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spans="1:26" ht="13.5" customHeight="1" x14ac:dyDescent="0.2">
      <c r="A437" s="27"/>
      <c r="B437" s="27"/>
      <c r="C437" s="27"/>
      <c r="D437" s="27"/>
      <c r="E437" s="27"/>
      <c r="F437" s="27"/>
      <c r="G437" s="27"/>
      <c r="H437" s="27"/>
      <c r="I437" s="27"/>
      <c r="J437" s="34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spans="1:26" ht="13.5" customHeight="1" x14ac:dyDescent="0.2">
      <c r="A438" s="27"/>
      <c r="B438" s="27"/>
      <c r="C438" s="27"/>
      <c r="D438" s="27"/>
      <c r="E438" s="27"/>
      <c r="F438" s="27"/>
      <c r="G438" s="27"/>
      <c r="H438" s="27"/>
      <c r="I438" s="27"/>
      <c r="J438" s="34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spans="1:26" ht="13.5" customHeight="1" x14ac:dyDescent="0.2">
      <c r="A439" s="27"/>
      <c r="B439" s="27"/>
      <c r="C439" s="27"/>
      <c r="D439" s="27"/>
      <c r="E439" s="27"/>
      <c r="F439" s="27"/>
      <c r="G439" s="27"/>
      <c r="H439" s="27"/>
      <c r="I439" s="27"/>
      <c r="J439" s="34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spans="1:26" ht="13.5" customHeight="1" x14ac:dyDescent="0.2">
      <c r="A440" s="27"/>
      <c r="B440" s="27"/>
      <c r="C440" s="27"/>
      <c r="D440" s="27"/>
      <c r="E440" s="27"/>
      <c r="F440" s="27"/>
      <c r="G440" s="27"/>
      <c r="H440" s="27"/>
      <c r="I440" s="27"/>
      <c r="J440" s="34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spans="1:26" ht="13.5" customHeight="1" x14ac:dyDescent="0.2">
      <c r="A441" s="27"/>
      <c r="B441" s="27"/>
      <c r="C441" s="27"/>
      <c r="D441" s="27"/>
      <c r="E441" s="27"/>
      <c r="F441" s="27"/>
      <c r="G441" s="27"/>
      <c r="H441" s="27"/>
      <c r="I441" s="27"/>
      <c r="J441" s="34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spans="1:26" ht="13.5" customHeight="1" x14ac:dyDescent="0.2">
      <c r="A442" s="27"/>
      <c r="B442" s="27"/>
      <c r="C442" s="27"/>
      <c r="D442" s="27"/>
      <c r="E442" s="27"/>
      <c r="F442" s="27"/>
      <c r="G442" s="27"/>
      <c r="H442" s="27"/>
      <c r="I442" s="27"/>
      <c r="J442" s="34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spans="1:26" ht="13.5" customHeight="1" x14ac:dyDescent="0.2">
      <c r="A443" s="27"/>
      <c r="B443" s="27"/>
      <c r="C443" s="27"/>
      <c r="D443" s="27"/>
      <c r="E443" s="27"/>
      <c r="F443" s="27"/>
      <c r="G443" s="27"/>
      <c r="H443" s="27"/>
      <c r="I443" s="27"/>
      <c r="J443" s="34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spans="1:26" ht="13.5" customHeight="1" x14ac:dyDescent="0.2">
      <c r="A444" s="27"/>
      <c r="B444" s="27"/>
      <c r="C444" s="27"/>
      <c r="D444" s="27"/>
      <c r="E444" s="27"/>
      <c r="F444" s="27"/>
      <c r="G444" s="27"/>
      <c r="H444" s="27"/>
      <c r="I444" s="27"/>
      <c r="J444" s="34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spans="1:26" ht="13.5" customHeight="1" x14ac:dyDescent="0.2">
      <c r="A445" s="27"/>
      <c r="B445" s="27"/>
      <c r="C445" s="27"/>
      <c r="D445" s="27"/>
      <c r="E445" s="27"/>
      <c r="F445" s="27"/>
      <c r="G445" s="27"/>
      <c r="H445" s="27"/>
      <c r="I445" s="27"/>
      <c r="J445" s="34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spans="1:26" ht="13.5" customHeight="1" x14ac:dyDescent="0.2">
      <c r="A446" s="27"/>
      <c r="B446" s="27"/>
      <c r="C446" s="27"/>
      <c r="D446" s="27"/>
      <c r="E446" s="27"/>
      <c r="F446" s="27"/>
      <c r="G446" s="27"/>
      <c r="H446" s="27"/>
      <c r="I446" s="27"/>
      <c r="J446" s="34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spans="1:26" ht="13.5" customHeight="1" x14ac:dyDescent="0.2">
      <c r="A447" s="27"/>
      <c r="B447" s="27"/>
      <c r="C447" s="27"/>
      <c r="D447" s="27"/>
      <c r="E447" s="27"/>
      <c r="F447" s="27"/>
      <c r="G447" s="27"/>
      <c r="H447" s="27"/>
      <c r="I447" s="27"/>
      <c r="J447" s="34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spans="1:26" ht="13.5" customHeight="1" x14ac:dyDescent="0.2">
      <c r="A448" s="27"/>
      <c r="B448" s="27"/>
      <c r="C448" s="27"/>
      <c r="D448" s="27"/>
      <c r="E448" s="27"/>
      <c r="F448" s="27"/>
      <c r="G448" s="27"/>
      <c r="H448" s="27"/>
      <c r="I448" s="27"/>
      <c r="J448" s="34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spans="1:26" ht="13.5" customHeight="1" x14ac:dyDescent="0.2">
      <c r="A449" s="27"/>
      <c r="B449" s="27"/>
      <c r="C449" s="27"/>
      <c r="D449" s="27"/>
      <c r="E449" s="27"/>
      <c r="F449" s="27"/>
      <c r="G449" s="27"/>
      <c r="H449" s="27"/>
      <c r="I449" s="27"/>
      <c r="J449" s="34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spans="1:26" ht="13.5" customHeight="1" x14ac:dyDescent="0.2">
      <c r="A450" s="27"/>
      <c r="B450" s="27"/>
      <c r="C450" s="27"/>
      <c r="D450" s="27"/>
      <c r="E450" s="27"/>
      <c r="F450" s="27"/>
      <c r="G450" s="27"/>
      <c r="H450" s="27"/>
      <c r="I450" s="27"/>
      <c r="J450" s="34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spans="1:26" ht="13.5" customHeight="1" x14ac:dyDescent="0.2">
      <c r="A451" s="27"/>
      <c r="B451" s="27"/>
      <c r="C451" s="27"/>
      <c r="D451" s="27"/>
      <c r="E451" s="27"/>
      <c r="F451" s="27"/>
      <c r="G451" s="27"/>
      <c r="H451" s="27"/>
      <c r="I451" s="27"/>
      <c r="J451" s="34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spans="1:26" ht="13.5" customHeight="1" x14ac:dyDescent="0.2">
      <c r="A452" s="27"/>
      <c r="B452" s="27"/>
      <c r="C452" s="27"/>
      <c r="D452" s="27"/>
      <c r="E452" s="27"/>
      <c r="F452" s="27"/>
      <c r="G452" s="27"/>
      <c r="H452" s="27"/>
      <c r="I452" s="27"/>
      <c r="J452" s="34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spans="1:26" ht="13.5" customHeight="1" x14ac:dyDescent="0.2">
      <c r="A453" s="27"/>
      <c r="B453" s="27"/>
      <c r="C453" s="27"/>
      <c r="D453" s="27"/>
      <c r="E453" s="27"/>
      <c r="F453" s="27"/>
      <c r="G453" s="27"/>
      <c r="H453" s="27"/>
      <c r="I453" s="27"/>
      <c r="J453" s="34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spans="1:26" ht="13.5" customHeight="1" x14ac:dyDescent="0.2">
      <c r="A454" s="27"/>
      <c r="B454" s="27"/>
      <c r="C454" s="27"/>
      <c r="D454" s="27"/>
      <c r="E454" s="27"/>
      <c r="F454" s="27"/>
      <c r="G454" s="27"/>
      <c r="H454" s="27"/>
      <c r="I454" s="27"/>
      <c r="J454" s="34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spans="1:26" ht="13.5" customHeight="1" x14ac:dyDescent="0.2">
      <c r="A455" s="27"/>
      <c r="B455" s="27"/>
      <c r="C455" s="27"/>
      <c r="D455" s="27"/>
      <c r="E455" s="27"/>
      <c r="F455" s="27"/>
      <c r="G455" s="27"/>
      <c r="H455" s="27"/>
      <c r="I455" s="27"/>
      <c r="J455" s="34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spans="1:26" ht="13.5" customHeight="1" x14ac:dyDescent="0.2">
      <c r="A456" s="27"/>
      <c r="B456" s="27"/>
      <c r="C456" s="27"/>
      <c r="D456" s="27"/>
      <c r="E456" s="27"/>
      <c r="F456" s="27"/>
      <c r="G456" s="27"/>
      <c r="H456" s="27"/>
      <c r="I456" s="27"/>
      <c r="J456" s="34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spans="1:26" ht="13.5" customHeight="1" x14ac:dyDescent="0.2">
      <c r="A457" s="27"/>
      <c r="B457" s="27"/>
      <c r="C457" s="27"/>
      <c r="D457" s="27"/>
      <c r="E457" s="27"/>
      <c r="F457" s="27"/>
      <c r="G457" s="27"/>
      <c r="H457" s="27"/>
      <c r="I457" s="27"/>
      <c r="J457" s="34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spans="1:26" ht="13.5" customHeight="1" x14ac:dyDescent="0.2">
      <c r="A458" s="27"/>
      <c r="B458" s="27"/>
      <c r="C458" s="27"/>
      <c r="D458" s="27"/>
      <c r="E458" s="27"/>
      <c r="F458" s="27"/>
      <c r="G458" s="27"/>
      <c r="H458" s="27"/>
      <c r="I458" s="27"/>
      <c r="J458" s="34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spans="1:26" ht="13.5" customHeight="1" x14ac:dyDescent="0.2">
      <c r="A459" s="27"/>
      <c r="B459" s="27"/>
      <c r="C459" s="27"/>
      <c r="D459" s="27"/>
      <c r="E459" s="27"/>
      <c r="F459" s="27"/>
      <c r="G459" s="27"/>
      <c r="H459" s="27"/>
      <c r="I459" s="27"/>
      <c r="J459" s="34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spans="1:26" ht="13.5" customHeight="1" x14ac:dyDescent="0.2">
      <c r="A460" s="27"/>
      <c r="B460" s="27"/>
      <c r="C460" s="27"/>
      <c r="D460" s="27"/>
      <c r="E460" s="27"/>
      <c r="F460" s="27"/>
      <c r="G460" s="27"/>
      <c r="H460" s="27"/>
      <c r="I460" s="27"/>
      <c r="J460" s="34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spans="1:26" ht="13.5" customHeight="1" x14ac:dyDescent="0.2">
      <c r="A461" s="27"/>
      <c r="B461" s="27"/>
      <c r="C461" s="27"/>
      <c r="D461" s="27"/>
      <c r="E461" s="27"/>
      <c r="F461" s="27"/>
      <c r="G461" s="27"/>
      <c r="H461" s="27"/>
      <c r="I461" s="27"/>
      <c r="J461" s="34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spans="1:26" ht="13.5" customHeight="1" x14ac:dyDescent="0.2">
      <c r="A462" s="27"/>
      <c r="B462" s="27"/>
      <c r="C462" s="27"/>
      <c r="D462" s="27"/>
      <c r="E462" s="27"/>
      <c r="F462" s="27"/>
      <c r="G462" s="27"/>
      <c r="H462" s="27"/>
      <c r="I462" s="27"/>
      <c r="J462" s="34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spans="1:26" ht="13.5" customHeight="1" x14ac:dyDescent="0.2">
      <c r="A463" s="27"/>
      <c r="B463" s="27"/>
      <c r="C463" s="27"/>
      <c r="D463" s="27"/>
      <c r="E463" s="27"/>
      <c r="F463" s="27"/>
      <c r="G463" s="27"/>
      <c r="H463" s="27"/>
      <c r="I463" s="27"/>
      <c r="J463" s="34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spans="1:26" ht="13.5" customHeight="1" x14ac:dyDescent="0.2">
      <c r="A464" s="27"/>
      <c r="B464" s="27"/>
      <c r="C464" s="27"/>
      <c r="D464" s="27"/>
      <c r="E464" s="27"/>
      <c r="F464" s="27"/>
      <c r="G464" s="27"/>
      <c r="H464" s="27"/>
      <c r="I464" s="27"/>
      <c r="J464" s="34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spans="1:26" ht="13.5" customHeight="1" x14ac:dyDescent="0.2">
      <c r="A465" s="27"/>
      <c r="B465" s="27"/>
      <c r="C465" s="27"/>
      <c r="D465" s="27"/>
      <c r="E465" s="27"/>
      <c r="F465" s="27"/>
      <c r="G465" s="27"/>
      <c r="H465" s="27"/>
      <c r="I465" s="27"/>
      <c r="J465" s="34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spans="1:26" ht="13.5" customHeight="1" x14ac:dyDescent="0.2">
      <c r="A466" s="27"/>
      <c r="B466" s="27"/>
      <c r="C466" s="27"/>
      <c r="D466" s="27"/>
      <c r="E466" s="27"/>
      <c r="F466" s="27"/>
      <c r="G466" s="27"/>
      <c r="H466" s="27"/>
      <c r="I466" s="27"/>
      <c r="J466" s="34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spans="1:26" ht="13.5" customHeight="1" x14ac:dyDescent="0.2">
      <c r="A467" s="27"/>
      <c r="B467" s="27"/>
      <c r="C467" s="27"/>
      <c r="D467" s="27"/>
      <c r="E467" s="27"/>
      <c r="F467" s="27"/>
      <c r="G467" s="27"/>
      <c r="H467" s="27"/>
      <c r="I467" s="27"/>
      <c r="J467" s="34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spans="1:26" ht="13.5" customHeight="1" x14ac:dyDescent="0.2">
      <c r="A468" s="27"/>
      <c r="B468" s="27"/>
      <c r="C468" s="27"/>
      <c r="D468" s="27"/>
      <c r="E468" s="27"/>
      <c r="F468" s="27"/>
      <c r="G468" s="27"/>
      <c r="H468" s="27"/>
      <c r="I468" s="27"/>
      <c r="J468" s="34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spans="1:26" ht="13.5" customHeight="1" x14ac:dyDescent="0.2">
      <c r="A469" s="27"/>
      <c r="B469" s="27"/>
      <c r="C469" s="27"/>
      <c r="D469" s="27"/>
      <c r="E469" s="27"/>
      <c r="F469" s="27"/>
      <c r="G469" s="27"/>
      <c r="H469" s="27"/>
      <c r="I469" s="27"/>
      <c r="J469" s="34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spans="1:26" ht="13.5" customHeight="1" x14ac:dyDescent="0.2">
      <c r="A470" s="27"/>
      <c r="B470" s="27"/>
      <c r="C470" s="27"/>
      <c r="D470" s="27"/>
      <c r="E470" s="27"/>
      <c r="F470" s="27"/>
      <c r="G470" s="27"/>
      <c r="H470" s="27"/>
      <c r="I470" s="27"/>
      <c r="J470" s="34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spans="1:26" ht="13.5" customHeight="1" x14ac:dyDescent="0.2">
      <c r="A471" s="27"/>
      <c r="B471" s="27"/>
      <c r="C471" s="27"/>
      <c r="D471" s="27"/>
      <c r="E471" s="27"/>
      <c r="F471" s="27"/>
      <c r="G471" s="27"/>
      <c r="H471" s="27"/>
      <c r="I471" s="27"/>
      <c r="J471" s="34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spans="1:26" ht="13.5" customHeight="1" x14ac:dyDescent="0.2">
      <c r="A472" s="27"/>
      <c r="B472" s="27"/>
      <c r="C472" s="27"/>
      <c r="D472" s="27"/>
      <c r="E472" s="27"/>
      <c r="F472" s="27"/>
      <c r="G472" s="27"/>
      <c r="H472" s="27"/>
      <c r="I472" s="27"/>
      <c r="J472" s="34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spans="1:26" ht="13.5" customHeight="1" x14ac:dyDescent="0.2">
      <c r="A473" s="27"/>
      <c r="B473" s="27"/>
      <c r="C473" s="27"/>
      <c r="D473" s="27"/>
      <c r="E473" s="27"/>
      <c r="F473" s="27"/>
      <c r="G473" s="27"/>
      <c r="H473" s="27"/>
      <c r="I473" s="27"/>
      <c r="J473" s="34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spans="1:26" ht="13.5" customHeight="1" x14ac:dyDescent="0.2">
      <c r="A474" s="27"/>
      <c r="B474" s="27"/>
      <c r="C474" s="27"/>
      <c r="D474" s="27"/>
      <c r="E474" s="27"/>
      <c r="F474" s="27"/>
      <c r="G474" s="27"/>
      <c r="H474" s="27"/>
      <c r="I474" s="27"/>
      <c r="J474" s="34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spans="1:26" ht="13.5" customHeight="1" x14ac:dyDescent="0.2">
      <c r="A475" s="27"/>
      <c r="B475" s="27"/>
      <c r="C475" s="27"/>
      <c r="D475" s="27"/>
      <c r="E475" s="27"/>
      <c r="F475" s="27"/>
      <c r="G475" s="27"/>
      <c r="H475" s="27"/>
      <c r="I475" s="27"/>
      <c r="J475" s="34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spans="1:26" ht="13.5" customHeight="1" x14ac:dyDescent="0.2">
      <c r="A476" s="27"/>
      <c r="B476" s="27"/>
      <c r="C476" s="27"/>
      <c r="D476" s="27"/>
      <c r="E476" s="27"/>
      <c r="F476" s="27"/>
      <c r="G476" s="27"/>
      <c r="H476" s="27"/>
      <c r="I476" s="27"/>
      <c r="J476" s="34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spans="1:26" ht="13.5" customHeight="1" x14ac:dyDescent="0.2">
      <c r="A477" s="27"/>
      <c r="B477" s="27"/>
      <c r="C477" s="27"/>
      <c r="D477" s="27"/>
      <c r="E477" s="27"/>
      <c r="F477" s="27"/>
      <c r="G477" s="27"/>
      <c r="H477" s="27"/>
      <c r="I477" s="27"/>
      <c r="J477" s="34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spans="1:26" ht="13.5" customHeight="1" x14ac:dyDescent="0.2">
      <c r="A478" s="27"/>
      <c r="B478" s="27"/>
      <c r="C478" s="27"/>
      <c r="D478" s="27"/>
      <c r="E478" s="27"/>
      <c r="F478" s="27"/>
      <c r="G478" s="27"/>
      <c r="H478" s="27"/>
      <c r="I478" s="27"/>
      <c r="J478" s="34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spans="1:26" ht="13.5" customHeight="1" x14ac:dyDescent="0.2">
      <c r="A479" s="27"/>
      <c r="B479" s="27"/>
      <c r="C479" s="27"/>
      <c r="D479" s="27"/>
      <c r="E479" s="27"/>
      <c r="F479" s="27"/>
      <c r="G479" s="27"/>
      <c r="H479" s="27"/>
      <c r="I479" s="27"/>
      <c r="J479" s="34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spans="1:26" ht="13.5" customHeight="1" x14ac:dyDescent="0.2">
      <c r="A480" s="27"/>
      <c r="B480" s="27"/>
      <c r="C480" s="27"/>
      <c r="D480" s="27"/>
      <c r="E480" s="27"/>
      <c r="F480" s="27"/>
      <c r="G480" s="27"/>
      <c r="H480" s="27"/>
      <c r="I480" s="27"/>
      <c r="J480" s="34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spans="1:26" ht="13.5" customHeight="1" x14ac:dyDescent="0.2">
      <c r="A481" s="27"/>
      <c r="B481" s="27"/>
      <c r="C481" s="27"/>
      <c r="D481" s="27"/>
      <c r="E481" s="27"/>
      <c r="F481" s="27"/>
      <c r="G481" s="27"/>
      <c r="H481" s="27"/>
      <c r="I481" s="27"/>
      <c r="J481" s="34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spans="1:26" ht="13.5" customHeight="1" x14ac:dyDescent="0.2">
      <c r="A482" s="27"/>
      <c r="B482" s="27"/>
      <c r="C482" s="27"/>
      <c r="D482" s="27"/>
      <c r="E482" s="27"/>
      <c r="F482" s="27"/>
      <c r="G482" s="27"/>
      <c r="H482" s="27"/>
      <c r="I482" s="27"/>
      <c r="J482" s="34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spans="1:26" ht="13.5" customHeight="1" x14ac:dyDescent="0.2">
      <c r="A483" s="27"/>
      <c r="B483" s="27"/>
      <c r="C483" s="27"/>
      <c r="D483" s="27"/>
      <c r="E483" s="27"/>
      <c r="F483" s="27"/>
      <c r="G483" s="27"/>
      <c r="H483" s="27"/>
      <c r="I483" s="27"/>
      <c r="J483" s="34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spans="1:26" ht="13.5" customHeight="1" x14ac:dyDescent="0.2">
      <c r="A484" s="27"/>
      <c r="B484" s="27"/>
      <c r="C484" s="27"/>
      <c r="D484" s="27"/>
      <c r="E484" s="27"/>
      <c r="F484" s="27"/>
      <c r="G484" s="27"/>
      <c r="H484" s="27"/>
      <c r="I484" s="27"/>
      <c r="J484" s="34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spans="1:26" ht="13.5" customHeight="1" x14ac:dyDescent="0.2">
      <c r="A485" s="27"/>
      <c r="B485" s="27"/>
      <c r="C485" s="27"/>
      <c r="D485" s="27"/>
      <c r="E485" s="27"/>
      <c r="F485" s="27"/>
      <c r="G485" s="27"/>
      <c r="H485" s="27"/>
      <c r="I485" s="27"/>
      <c r="J485" s="34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spans="1:26" ht="13.5" customHeight="1" x14ac:dyDescent="0.2">
      <c r="A486" s="27"/>
      <c r="B486" s="27"/>
      <c r="C486" s="27"/>
      <c r="D486" s="27"/>
      <c r="E486" s="27"/>
      <c r="F486" s="27"/>
      <c r="G486" s="27"/>
      <c r="H486" s="27"/>
      <c r="I486" s="27"/>
      <c r="J486" s="34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spans="1:26" ht="13.5" customHeight="1" x14ac:dyDescent="0.2">
      <c r="A487" s="27"/>
      <c r="B487" s="27"/>
      <c r="C487" s="27"/>
      <c r="D487" s="27"/>
      <c r="E487" s="27"/>
      <c r="F487" s="27"/>
      <c r="G487" s="27"/>
      <c r="H487" s="27"/>
      <c r="I487" s="27"/>
      <c r="J487" s="34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spans="1:26" ht="13.5" customHeight="1" x14ac:dyDescent="0.2">
      <c r="A488" s="27"/>
      <c r="B488" s="27"/>
      <c r="C488" s="27"/>
      <c r="D488" s="27"/>
      <c r="E488" s="27"/>
      <c r="F488" s="27"/>
      <c r="G488" s="27"/>
      <c r="H488" s="27"/>
      <c r="I488" s="27"/>
      <c r="J488" s="34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spans="1:26" ht="13.5" customHeight="1" x14ac:dyDescent="0.2">
      <c r="A489" s="27"/>
      <c r="B489" s="27"/>
      <c r="C489" s="27"/>
      <c r="D489" s="27"/>
      <c r="E489" s="27"/>
      <c r="F489" s="27"/>
      <c r="G489" s="27"/>
      <c r="H489" s="27"/>
      <c r="I489" s="27"/>
      <c r="J489" s="34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spans="1:26" ht="13.5" customHeight="1" x14ac:dyDescent="0.2">
      <c r="A490" s="27"/>
      <c r="B490" s="27"/>
      <c r="C490" s="27"/>
      <c r="D490" s="27"/>
      <c r="E490" s="27"/>
      <c r="F490" s="27"/>
      <c r="G490" s="27"/>
      <c r="H490" s="27"/>
      <c r="I490" s="27"/>
      <c r="J490" s="34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spans="1:26" ht="13.5" customHeight="1" x14ac:dyDescent="0.2">
      <c r="A491" s="27"/>
      <c r="B491" s="27"/>
      <c r="C491" s="27"/>
      <c r="D491" s="27"/>
      <c r="E491" s="27"/>
      <c r="F491" s="27"/>
      <c r="G491" s="27"/>
      <c r="H491" s="27"/>
      <c r="I491" s="27"/>
      <c r="J491" s="34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spans="1:26" ht="13.5" customHeight="1" x14ac:dyDescent="0.2">
      <c r="A492" s="27"/>
      <c r="B492" s="27"/>
      <c r="C492" s="27"/>
      <c r="D492" s="27"/>
      <c r="E492" s="27"/>
      <c r="F492" s="27"/>
      <c r="G492" s="27"/>
      <c r="H492" s="27"/>
      <c r="I492" s="27"/>
      <c r="J492" s="34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spans="1:26" ht="13.5" customHeight="1" x14ac:dyDescent="0.2">
      <c r="A493" s="27"/>
      <c r="B493" s="27"/>
      <c r="C493" s="27"/>
      <c r="D493" s="27"/>
      <c r="E493" s="27"/>
      <c r="F493" s="27"/>
      <c r="G493" s="27"/>
      <c r="H493" s="27"/>
      <c r="I493" s="27"/>
      <c r="J493" s="34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spans="1:26" ht="13.5" customHeight="1" x14ac:dyDescent="0.2">
      <c r="A494" s="27"/>
      <c r="B494" s="27"/>
      <c r="C494" s="27"/>
      <c r="D494" s="27"/>
      <c r="E494" s="27"/>
      <c r="F494" s="27"/>
      <c r="G494" s="27"/>
      <c r="H494" s="27"/>
      <c r="I494" s="27"/>
      <c r="J494" s="34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spans="1:26" ht="13.5" customHeight="1" x14ac:dyDescent="0.2">
      <c r="A495" s="27"/>
      <c r="B495" s="27"/>
      <c r="C495" s="27"/>
      <c r="D495" s="27"/>
      <c r="E495" s="27"/>
      <c r="F495" s="27"/>
      <c r="G495" s="27"/>
      <c r="H495" s="27"/>
      <c r="I495" s="27"/>
      <c r="J495" s="34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spans="1:26" ht="13.5" customHeight="1" x14ac:dyDescent="0.2">
      <c r="A496" s="27"/>
      <c r="B496" s="27"/>
      <c r="C496" s="27"/>
      <c r="D496" s="27"/>
      <c r="E496" s="27"/>
      <c r="F496" s="27"/>
      <c r="G496" s="27"/>
      <c r="H496" s="27"/>
      <c r="I496" s="27"/>
      <c r="J496" s="34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spans="1:26" ht="13.5" customHeight="1" x14ac:dyDescent="0.2">
      <c r="A497" s="27"/>
      <c r="B497" s="27"/>
      <c r="C497" s="27"/>
      <c r="D497" s="27"/>
      <c r="E497" s="27"/>
      <c r="F497" s="27"/>
      <c r="G497" s="27"/>
      <c r="H497" s="27"/>
      <c r="I497" s="27"/>
      <c r="J497" s="34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spans="1:26" ht="13.5" customHeight="1" x14ac:dyDescent="0.2">
      <c r="A498" s="27"/>
      <c r="B498" s="27"/>
      <c r="C498" s="27"/>
      <c r="D498" s="27"/>
      <c r="E498" s="27"/>
      <c r="F498" s="27"/>
      <c r="G498" s="27"/>
      <c r="H498" s="27"/>
      <c r="I498" s="27"/>
      <c r="J498" s="34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spans="1:26" ht="13.5" customHeight="1" x14ac:dyDescent="0.2">
      <c r="A499" s="27"/>
      <c r="B499" s="27"/>
      <c r="C499" s="27"/>
      <c r="D499" s="27"/>
      <c r="E499" s="27"/>
      <c r="F499" s="27"/>
      <c r="G499" s="27"/>
      <c r="H499" s="27"/>
      <c r="I499" s="27"/>
      <c r="J499" s="34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spans="1:26" ht="13.5" customHeight="1" x14ac:dyDescent="0.2">
      <c r="A500" s="27"/>
      <c r="B500" s="27"/>
      <c r="C500" s="27"/>
      <c r="D500" s="27"/>
      <c r="E500" s="27"/>
      <c r="F500" s="27"/>
      <c r="G500" s="27"/>
      <c r="H500" s="27"/>
      <c r="I500" s="27"/>
      <c r="J500" s="34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spans="1:26" ht="13.5" customHeight="1" x14ac:dyDescent="0.2">
      <c r="A501" s="27"/>
      <c r="B501" s="27"/>
      <c r="C501" s="27"/>
      <c r="D501" s="27"/>
      <c r="E501" s="27"/>
      <c r="F501" s="27"/>
      <c r="G501" s="27"/>
      <c r="H501" s="27"/>
      <c r="I501" s="27"/>
      <c r="J501" s="34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spans="1:26" ht="13.5" customHeight="1" x14ac:dyDescent="0.2">
      <c r="A502" s="27"/>
      <c r="B502" s="27"/>
      <c r="C502" s="27"/>
      <c r="D502" s="27"/>
      <c r="E502" s="27"/>
      <c r="F502" s="27"/>
      <c r="G502" s="27"/>
      <c r="H502" s="27"/>
      <c r="I502" s="27"/>
      <c r="J502" s="34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spans="1:26" ht="13.5" customHeight="1" x14ac:dyDescent="0.2">
      <c r="A503" s="27"/>
      <c r="B503" s="27"/>
      <c r="C503" s="27"/>
      <c r="D503" s="27"/>
      <c r="E503" s="27"/>
      <c r="F503" s="27"/>
      <c r="G503" s="27"/>
      <c r="H503" s="27"/>
      <c r="I503" s="27"/>
      <c r="J503" s="34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spans="1:26" ht="13.5" customHeight="1" x14ac:dyDescent="0.2">
      <c r="A504" s="27"/>
      <c r="B504" s="27"/>
      <c r="C504" s="27"/>
      <c r="D504" s="27"/>
      <c r="E504" s="27"/>
      <c r="F504" s="27"/>
      <c r="G504" s="27"/>
      <c r="H504" s="27"/>
      <c r="I504" s="27"/>
      <c r="J504" s="34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spans="1:26" ht="13.5" customHeight="1" x14ac:dyDescent="0.2">
      <c r="A505" s="27"/>
      <c r="B505" s="27"/>
      <c r="C505" s="27"/>
      <c r="D505" s="27"/>
      <c r="E505" s="27"/>
      <c r="F505" s="27"/>
      <c r="G505" s="27"/>
      <c r="H505" s="27"/>
      <c r="I505" s="27"/>
      <c r="J505" s="34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spans="1:26" ht="13.5" customHeight="1" x14ac:dyDescent="0.2">
      <c r="A506" s="27"/>
      <c r="B506" s="27"/>
      <c r="C506" s="27"/>
      <c r="D506" s="27"/>
      <c r="E506" s="27"/>
      <c r="F506" s="27"/>
      <c r="G506" s="27"/>
      <c r="H506" s="27"/>
      <c r="I506" s="27"/>
      <c r="J506" s="34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spans="1:26" ht="13.5" customHeight="1" x14ac:dyDescent="0.2">
      <c r="A507" s="27"/>
      <c r="B507" s="27"/>
      <c r="C507" s="27"/>
      <c r="D507" s="27"/>
      <c r="E507" s="27"/>
      <c r="F507" s="27"/>
      <c r="G507" s="27"/>
      <c r="H507" s="27"/>
      <c r="I507" s="27"/>
      <c r="J507" s="34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spans="1:26" ht="13.5" customHeight="1" x14ac:dyDescent="0.2">
      <c r="A508" s="27"/>
      <c r="B508" s="27"/>
      <c r="C508" s="27"/>
      <c r="D508" s="27"/>
      <c r="E508" s="27"/>
      <c r="F508" s="27"/>
      <c r="G508" s="27"/>
      <c r="H508" s="27"/>
      <c r="I508" s="27"/>
      <c r="J508" s="34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spans="1:26" ht="13.5" customHeight="1" x14ac:dyDescent="0.2">
      <c r="A509" s="27"/>
      <c r="B509" s="27"/>
      <c r="C509" s="27"/>
      <c r="D509" s="27"/>
      <c r="E509" s="27"/>
      <c r="F509" s="27"/>
      <c r="G509" s="27"/>
      <c r="H509" s="27"/>
      <c r="I509" s="27"/>
      <c r="J509" s="34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spans="1:26" ht="13.5" customHeight="1" x14ac:dyDescent="0.2">
      <c r="A510" s="27"/>
      <c r="B510" s="27"/>
      <c r="C510" s="27"/>
      <c r="D510" s="27"/>
      <c r="E510" s="27"/>
      <c r="F510" s="27"/>
      <c r="G510" s="27"/>
      <c r="H510" s="27"/>
      <c r="I510" s="27"/>
      <c r="J510" s="34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spans="1:26" ht="13.5" customHeight="1" x14ac:dyDescent="0.2">
      <c r="A511" s="27"/>
      <c r="B511" s="27"/>
      <c r="C511" s="27"/>
      <c r="D511" s="27"/>
      <c r="E511" s="27"/>
      <c r="F511" s="27"/>
      <c r="G511" s="27"/>
      <c r="H511" s="27"/>
      <c r="I511" s="27"/>
      <c r="J511" s="34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spans="1:26" ht="13.5" customHeight="1" x14ac:dyDescent="0.2">
      <c r="A512" s="27"/>
      <c r="B512" s="27"/>
      <c r="C512" s="27"/>
      <c r="D512" s="27"/>
      <c r="E512" s="27"/>
      <c r="F512" s="27"/>
      <c r="G512" s="27"/>
      <c r="H512" s="27"/>
      <c r="I512" s="27"/>
      <c r="J512" s="34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spans="1:26" ht="13.5" customHeight="1" x14ac:dyDescent="0.2">
      <c r="A513" s="27"/>
      <c r="B513" s="27"/>
      <c r="C513" s="27"/>
      <c r="D513" s="27"/>
      <c r="E513" s="27"/>
      <c r="F513" s="27"/>
      <c r="G513" s="27"/>
      <c r="H513" s="27"/>
      <c r="I513" s="27"/>
      <c r="J513" s="34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spans="1:26" ht="13.5" customHeight="1" x14ac:dyDescent="0.2">
      <c r="A514" s="27"/>
      <c r="B514" s="27"/>
      <c r="C514" s="27"/>
      <c r="D514" s="27"/>
      <c r="E514" s="27"/>
      <c r="F514" s="27"/>
      <c r="G514" s="27"/>
      <c r="H514" s="27"/>
      <c r="I514" s="27"/>
      <c r="J514" s="34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spans="1:26" ht="13.5" customHeight="1" x14ac:dyDescent="0.2">
      <c r="A515" s="27"/>
      <c r="B515" s="27"/>
      <c r="C515" s="27"/>
      <c r="D515" s="27"/>
      <c r="E515" s="27"/>
      <c r="F515" s="27"/>
      <c r="G515" s="27"/>
      <c r="H515" s="27"/>
      <c r="I515" s="27"/>
      <c r="J515" s="34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spans="1:26" ht="13.5" customHeight="1" x14ac:dyDescent="0.2">
      <c r="A516" s="27"/>
      <c r="B516" s="27"/>
      <c r="C516" s="27"/>
      <c r="D516" s="27"/>
      <c r="E516" s="27"/>
      <c r="F516" s="27"/>
      <c r="G516" s="27"/>
      <c r="H516" s="27"/>
      <c r="I516" s="27"/>
      <c r="J516" s="34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spans="1:26" ht="13.5" customHeight="1" x14ac:dyDescent="0.2">
      <c r="A517" s="27"/>
      <c r="B517" s="27"/>
      <c r="C517" s="27"/>
      <c r="D517" s="27"/>
      <c r="E517" s="27"/>
      <c r="F517" s="27"/>
      <c r="G517" s="27"/>
      <c r="H517" s="27"/>
      <c r="I517" s="27"/>
      <c r="J517" s="34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spans="1:26" ht="13.5" customHeight="1" x14ac:dyDescent="0.2">
      <c r="A518" s="27"/>
      <c r="B518" s="27"/>
      <c r="C518" s="27"/>
      <c r="D518" s="27"/>
      <c r="E518" s="27"/>
      <c r="F518" s="27"/>
      <c r="G518" s="27"/>
      <c r="H518" s="27"/>
      <c r="I518" s="27"/>
      <c r="J518" s="34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spans="1:26" ht="13.5" customHeight="1" x14ac:dyDescent="0.2">
      <c r="A519" s="27"/>
      <c r="B519" s="27"/>
      <c r="C519" s="27"/>
      <c r="D519" s="27"/>
      <c r="E519" s="27"/>
      <c r="F519" s="27"/>
      <c r="G519" s="27"/>
      <c r="H519" s="27"/>
      <c r="I519" s="27"/>
      <c r="J519" s="34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spans="1:26" ht="13.5" customHeight="1" x14ac:dyDescent="0.2">
      <c r="A520" s="27"/>
      <c r="B520" s="27"/>
      <c r="C520" s="27"/>
      <c r="D520" s="27"/>
      <c r="E520" s="27"/>
      <c r="F520" s="27"/>
      <c r="G520" s="27"/>
      <c r="H520" s="27"/>
      <c r="I520" s="27"/>
      <c r="J520" s="34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spans="1:26" ht="13.5" customHeight="1" x14ac:dyDescent="0.2">
      <c r="A521" s="27"/>
      <c r="B521" s="27"/>
      <c r="C521" s="27"/>
      <c r="D521" s="27"/>
      <c r="E521" s="27"/>
      <c r="F521" s="27"/>
      <c r="G521" s="27"/>
      <c r="H521" s="27"/>
      <c r="I521" s="27"/>
      <c r="J521" s="34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spans="1:26" ht="13.5" customHeight="1" x14ac:dyDescent="0.2">
      <c r="A522" s="27"/>
      <c r="B522" s="27"/>
      <c r="C522" s="27"/>
      <c r="D522" s="27"/>
      <c r="E522" s="27"/>
      <c r="F522" s="27"/>
      <c r="G522" s="27"/>
      <c r="H522" s="27"/>
      <c r="I522" s="27"/>
      <c r="J522" s="34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spans="1:26" ht="13.5" customHeight="1" x14ac:dyDescent="0.2">
      <c r="A523" s="27"/>
      <c r="B523" s="27"/>
      <c r="C523" s="27"/>
      <c r="D523" s="27"/>
      <c r="E523" s="27"/>
      <c r="F523" s="27"/>
      <c r="G523" s="27"/>
      <c r="H523" s="27"/>
      <c r="I523" s="27"/>
      <c r="J523" s="34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spans="1:26" ht="13.5" customHeight="1" x14ac:dyDescent="0.2">
      <c r="A524" s="27"/>
      <c r="B524" s="27"/>
      <c r="C524" s="27"/>
      <c r="D524" s="27"/>
      <c r="E524" s="27"/>
      <c r="F524" s="27"/>
      <c r="G524" s="27"/>
      <c r="H524" s="27"/>
      <c r="I524" s="27"/>
      <c r="J524" s="34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spans="1:26" ht="13.5" customHeight="1" x14ac:dyDescent="0.2">
      <c r="A525" s="27"/>
      <c r="B525" s="27"/>
      <c r="C525" s="27"/>
      <c r="D525" s="27"/>
      <c r="E525" s="27"/>
      <c r="F525" s="27"/>
      <c r="G525" s="27"/>
      <c r="H525" s="27"/>
      <c r="I525" s="27"/>
      <c r="J525" s="34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spans="1:26" ht="13.5" customHeight="1" x14ac:dyDescent="0.2">
      <c r="A526" s="27"/>
      <c r="B526" s="27"/>
      <c r="C526" s="27"/>
      <c r="D526" s="27"/>
      <c r="E526" s="27"/>
      <c r="F526" s="27"/>
      <c r="G526" s="27"/>
      <c r="H526" s="27"/>
      <c r="I526" s="27"/>
      <c r="J526" s="34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spans="1:26" ht="13.5" customHeight="1" x14ac:dyDescent="0.2">
      <c r="A527" s="27"/>
      <c r="B527" s="27"/>
      <c r="C527" s="27"/>
      <c r="D527" s="27"/>
      <c r="E527" s="27"/>
      <c r="F527" s="27"/>
      <c r="G527" s="27"/>
      <c r="H527" s="27"/>
      <c r="I527" s="27"/>
      <c r="J527" s="34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spans="1:26" ht="13.5" customHeight="1" x14ac:dyDescent="0.2">
      <c r="A528" s="27"/>
      <c r="B528" s="27"/>
      <c r="C528" s="27"/>
      <c r="D528" s="27"/>
      <c r="E528" s="27"/>
      <c r="F528" s="27"/>
      <c r="G528" s="27"/>
      <c r="H528" s="27"/>
      <c r="I528" s="27"/>
      <c r="J528" s="34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spans="1:26" ht="13.5" customHeight="1" x14ac:dyDescent="0.2">
      <c r="A529" s="27"/>
      <c r="B529" s="27"/>
      <c r="C529" s="27"/>
      <c r="D529" s="27"/>
      <c r="E529" s="27"/>
      <c r="F529" s="27"/>
      <c r="G529" s="27"/>
      <c r="H529" s="27"/>
      <c r="I529" s="27"/>
      <c r="J529" s="34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spans="1:26" ht="13.5" customHeight="1" x14ac:dyDescent="0.2">
      <c r="A530" s="27"/>
      <c r="B530" s="27"/>
      <c r="C530" s="27"/>
      <c r="D530" s="27"/>
      <c r="E530" s="27"/>
      <c r="F530" s="27"/>
      <c r="G530" s="27"/>
      <c r="H530" s="27"/>
      <c r="I530" s="27"/>
      <c r="J530" s="34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spans="1:26" ht="13.5" customHeight="1" x14ac:dyDescent="0.2">
      <c r="A531" s="27"/>
      <c r="B531" s="27"/>
      <c r="C531" s="27"/>
      <c r="D531" s="27"/>
      <c r="E531" s="27"/>
      <c r="F531" s="27"/>
      <c r="G531" s="27"/>
      <c r="H531" s="27"/>
      <c r="I531" s="27"/>
      <c r="J531" s="34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spans="1:26" ht="13.5" customHeight="1" x14ac:dyDescent="0.2">
      <c r="A532" s="27"/>
      <c r="B532" s="27"/>
      <c r="C532" s="27"/>
      <c r="D532" s="27"/>
      <c r="E532" s="27"/>
      <c r="F532" s="27"/>
      <c r="G532" s="27"/>
      <c r="H532" s="27"/>
      <c r="I532" s="27"/>
      <c r="J532" s="34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spans="1:26" ht="13.5" customHeight="1" x14ac:dyDescent="0.2">
      <c r="A533" s="27"/>
      <c r="B533" s="27"/>
      <c r="C533" s="27"/>
      <c r="D533" s="27"/>
      <c r="E533" s="27"/>
      <c r="F533" s="27"/>
      <c r="G533" s="27"/>
      <c r="H533" s="27"/>
      <c r="I533" s="27"/>
      <c r="J533" s="34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spans="1:26" ht="13.5" customHeight="1" x14ac:dyDescent="0.2">
      <c r="A534" s="27"/>
      <c r="B534" s="27"/>
      <c r="C534" s="27"/>
      <c r="D534" s="27"/>
      <c r="E534" s="27"/>
      <c r="F534" s="27"/>
      <c r="G534" s="27"/>
      <c r="H534" s="27"/>
      <c r="I534" s="27"/>
      <c r="J534" s="34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spans="1:26" ht="13.5" customHeight="1" x14ac:dyDescent="0.2">
      <c r="A535" s="27"/>
      <c r="B535" s="27"/>
      <c r="C535" s="27"/>
      <c r="D535" s="27"/>
      <c r="E535" s="27"/>
      <c r="F535" s="27"/>
      <c r="G535" s="27"/>
      <c r="H535" s="27"/>
      <c r="I535" s="27"/>
      <c r="J535" s="34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spans="1:26" ht="13.5" customHeight="1" x14ac:dyDescent="0.2">
      <c r="A536" s="27"/>
      <c r="B536" s="27"/>
      <c r="C536" s="27"/>
      <c r="D536" s="27"/>
      <c r="E536" s="27"/>
      <c r="F536" s="27"/>
      <c r="G536" s="27"/>
      <c r="H536" s="27"/>
      <c r="I536" s="27"/>
      <c r="J536" s="34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spans="1:26" ht="13.5" customHeight="1" x14ac:dyDescent="0.2">
      <c r="A537" s="27"/>
      <c r="B537" s="27"/>
      <c r="C537" s="27"/>
      <c r="D537" s="27"/>
      <c r="E537" s="27"/>
      <c r="F537" s="27"/>
      <c r="G537" s="27"/>
      <c r="H537" s="27"/>
      <c r="I537" s="27"/>
      <c r="J537" s="34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spans="1:26" ht="13.5" customHeight="1" x14ac:dyDescent="0.2">
      <c r="A538" s="27"/>
      <c r="B538" s="27"/>
      <c r="C538" s="27"/>
      <c r="D538" s="27"/>
      <c r="E538" s="27"/>
      <c r="F538" s="27"/>
      <c r="G538" s="27"/>
      <c r="H538" s="27"/>
      <c r="I538" s="27"/>
      <c r="J538" s="34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spans="1:26" ht="13.5" customHeight="1" x14ac:dyDescent="0.2">
      <c r="A539" s="27"/>
      <c r="B539" s="27"/>
      <c r="C539" s="27"/>
      <c r="D539" s="27"/>
      <c r="E539" s="27"/>
      <c r="F539" s="27"/>
      <c r="G539" s="27"/>
      <c r="H539" s="27"/>
      <c r="I539" s="27"/>
      <c r="J539" s="34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spans="1:26" ht="13.5" customHeight="1" x14ac:dyDescent="0.2">
      <c r="A540" s="27"/>
      <c r="B540" s="27"/>
      <c r="C540" s="27"/>
      <c r="D540" s="27"/>
      <c r="E540" s="27"/>
      <c r="F540" s="27"/>
      <c r="G540" s="27"/>
      <c r="H540" s="27"/>
      <c r="I540" s="27"/>
      <c r="J540" s="34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spans="1:26" ht="13.5" customHeight="1" x14ac:dyDescent="0.2">
      <c r="A541" s="27"/>
      <c r="B541" s="27"/>
      <c r="C541" s="27"/>
      <c r="D541" s="27"/>
      <c r="E541" s="27"/>
      <c r="F541" s="27"/>
      <c r="G541" s="27"/>
      <c r="H541" s="27"/>
      <c r="I541" s="27"/>
      <c r="J541" s="34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spans="1:26" ht="13.5" customHeight="1" x14ac:dyDescent="0.2">
      <c r="A542" s="27"/>
      <c r="B542" s="27"/>
      <c r="C542" s="27"/>
      <c r="D542" s="27"/>
      <c r="E542" s="27"/>
      <c r="F542" s="27"/>
      <c r="G542" s="27"/>
      <c r="H542" s="27"/>
      <c r="I542" s="27"/>
      <c r="J542" s="34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spans="1:26" ht="13.5" customHeight="1" x14ac:dyDescent="0.2">
      <c r="A543" s="27"/>
      <c r="B543" s="27"/>
      <c r="C543" s="27"/>
      <c r="D543" s="27"/>
      <c r="E543" s="27"/>
      <c r="F543" s="27"/>
      <c r="G543" s="27"/>
      <c r="H543" s="27"/>
      <c r="I543" s="27"/>
      <c r="J543" s="34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spans="1:26" ht="13.5" customHeight="1" x14ac:dyDescent="0.2">
      <c r="A544" s="27"/>
      <c r="B544" s="27"/>
      <c r="C544" s="27"/>
      <c r="D544" s="27"/>
      <c r="E544" s="27"/>
      <c r="F544" s="27"/>
      <c r="G544" s="27"/>
      <c r="H544" s="27"/>
      <c r="I544" s="27"/>
      <c r="J544" s="34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spans="1:26" ht="13.5" customHeight="1" x14ac:dyDescent="0.2">
      <c r="A545" s="27"/>
      <c r="B545" s="27"/>
      <c r="C545" s="27"/>
      <c r="D545" s="27"/>
      <c r="E545" s="27"/>
      <c r="F545" s="27"/>
      <c r="G545" s="27"/>
      <c r="H545" s="27"/>
      <c r="I545" s="27"/>
      <c r="J545" s="34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spans="1:26" ht="13.5" customHeight="1" x14ac:dyDescent="0.2">
      <c r="A546" s="27"/>
      <c r="B546" s="27"/>
      <c r="C546" s="27"/>
      <c r="D546" s="27"/>
      <c r="E546" s="27"/>
      <c r="F546" s="27"/>
      <c r="G546" s="27"/>
      <c r="H546" s="27"/>
      <c r="I546" s="27"/>
      <c r="J546" s="34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spans="1:26" ht="13.5" customHeight="1" x14ac:dyDescent="0.2">
      <c r="A547" s="27"/>
      <c r="B547" s="27"/>
      <c r="C547" s="27"/>
      <c r="D547" s="27"/>
      <c r="E547" s="27"/>
      <c r="F547" s="27"/>
      <c r="G547" s="27"/>
      <c r="H547" s="27"/>
      <c r="I547" s="27"/>
      <c r="J547" s="34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spans="1:26" ht="13.5" customHeight="1" x14ac:dyDescent="0.2">
      <c r="A548" s="27"/>
      <c r="B548" s="27"/>
      <c r="C548" s="27"/>
      <c r="D548" s="27"/>
      <c r="E548" s="27"/>
      <c r="F548" s="27"/>
      <c r="G548" s="27"/>
      <c r="H548" s="27"/>
      <c r="I548" s="27"/>
      <c r="J548" s="34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spans="1:26" ht="13.5" customHeight="1" x14ac:dyDescent="0.2">
      <c r="A549" s="27"/>
      <c r="B549" s="27"/>
      <c r="C549" s="27"/>
      <c r="D549" s="27"/>
      <c r="E549" s="27"/>
      <c r="F549" s="27"/>
      <c r="G549" s="27"/>
      <c r="H549" s="27"/>
      <c r="I549" s="27"/>
      <c r="J549" s="34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spans="1:26" ht="13.5" customHeight="1" x14ac:dyDescent="0.2">
      <c r="A550" s="27"/>
      <c r="B550" s="27"/>
      <c r="C550" s="27"/>
      <c r="D550" s="27"/>
      <c r="E550" s="27"/>
      <c r="F550" s="27"/>
      <c r="G550" s="27"/>
      <c r="H550" s="27"/>
      <c r="I550" s="27"/>
      <c r="J550" s="34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spans="1:26" ht="13.5" customHeight="1" x14ac:dyDescent="0.2">
      <c r="A551" s="27"/>
      <c r="B551" s="27"/>
      <c r="C551" s="27"/>
      <c r="D551" s="27"/>
      <c r="E551" s="27"/>
      <c r="F551" s="27"/>
      <c r="G551" s="27"/>
      <c r="H551" s="27"/>
      <c r="I551" s="27"/>
      <c r="J551" s="34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spans="1:26" ht="13.5" customHeight="1" x14ac:dyDescent="0.2">
      <c r="A552" s="27"/>
      <c r="B552" s="27"/>
      <c r="C552" s="27"/>
      <c r="D552" s="27"/>
      <c r="E552" s="27"/>
      <c r="F552" s="27"/>
      <c r="G552" s="27"/>
      <c r="H552" s="27"/>
      <c r="I552" s="27"/>
      <c r="J552" s="34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spans="1:26" ht="13.5" customHeight="1" x14ac:dyDescent="0.2">
      <c r="A553" s="27"/>
      <c r="B553" s="27"/>
      <c r="C553" s="27"/>
      <c r="D553" s="27"/>
      <c r="E553" s="27"/>
      <c r="F553" s="27"/>
      <c r="G553" s="27"/>
      <c r="H553" s="27"/>
      <c r="I553" s="27"/>
      <c r="J553" s="34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spans="1:26" ht="13.5" customHeight="1" x14ac:dyDescent="0.2">
      <c r="A554" s="27"/>
      <c r="B554" s="27"/>
      <c r="C554" s="27"/>
      <c r="D554" s="27"/>
      <c r="E554" s="27"/>
      <c r="F554" s="27"/>
      <c r="G554" s="27"/>
      <c r="H554" s="27"/>
      <c r="I554" s="27"/>
      <c r="J554" s="34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spans="1:26" ht="13.5" customHeight="1" x14ac:dyDescent="0.2">
      <c r="A555" s="27"/>
      <c r="B555" s="27"/>
      <c r="C555" s="27"/>
      <c r="D555" s="27"/>
      <c r="E555" s="27"/>
      <c r="F555" s="27"/>
      <c r="G555" s="27"/>
      <c r="H555" s="27"/>
      <c r="I555" s="27"/>
      <c r="J555" s="34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spans="1:26" ht="13.5" customHeight="1" x14ac:dyDescent="0.2">
      <c r="A556" s="27"/>
      <c r="B556" s="27"/>
      <c r="C556" s="27"/>
      <c r="D556" s="27"/>
      <c r="E556" s="27"/>
      <c r="F556" s="27"/>
      <c r="G556" s="27"/>
      <c r="H556" s="27"/>
      <c r="I556" s="27"/>
      <c r="J556" s="34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spans="1:26" ht="13.5" customHeight="1" x14ac:dyDescent="0.2">
      <c r="A557" s="27"/>
      <c r="B557" s="27"/>
      <c r="C557" s="27"/>
      <c r="D557" s="27"/>
      <c r="E557" s="27"/>
      <c r="F557" s="27"/>
      <c r="G557" s="27"/>
      <c r="H557" s="27"/>
      <c r="I557" s="27"/>
      <c r="J557" s="34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spans="1:26" ht="13.5" customHeight="1" x14ac:dyDescent="0.2">
      <c r="A558" s="27"/>
      <c r="B558" s="27"/>
      <c r="C558" s="27"/>
      <c r="D558" s="27"/>
      <c r="E558" s="27"/>
      <c r="F558" s="27"/>
      <c r="G558" s="27"/>
      <c r="H558" s="27"/>
      <c r="I558" s="27"/>
      <c r="J558" s="34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spans="1:26" ht="13.5" customHeight="1" x14ac:dyDescent="0.2">
      <c r="A559" s="27"/>
      <c r="B559" s="27"/>
      <c r="C559" s="27"/>
      <c r="D559" s="27"/>
      <c r="E559" s="27"/>
      <c r="F559" s="27"/>
      <c r="G559" s="27"/>
      <c r="H559" s="27"/>
      <c r="I559" s="27"/>
      <c r="J559" s="34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spans="1:26" ht="13.5" customHeight="1" x14ac:dyDescent="0.2">
      <c r="A560" s="27"/>
      <c r="B560" s="27"/>
      <c r="C560" s="27"/>
      <c r="D560" s="27"/>
      <c r="E560" s="27"/>
      <c r="F560" s="27"/>
      <c r="G560" s="27"/>
      <c r="H560" s="27"/>
      <c r="I560" s="27"/>
      <c r="J560" s="34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spans="1:26" ht="13.5" customHeight="1" x14ac:dyDescent="0.2">
      <c r="A561" s="27"/>
      <c r="B561" s="27"/>
      <c r="C561" s="27"/>
      <c r="D561" s="27"/>
      <c r="E561" s="27"/>
      <c r="F561" s="27"/>
      <c r="G561" s="27"/>
      <c r="H561" s="27"/>
      <c r="I561" s="27"/>
      <c r="J561" s="34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spans="1:26" ht="13.5" customHeight="1" x14ac:dyDescent="0.2">
      <c r="A562" s="27"/>
      <c r="B562" s="27"/>
      <c r="C562" s="27"/>
      <c r="D562" s="27"/>
      <c r="E562" s="27"/>
      <c r="F562" s="27"/>
      <c r="G562" s="27"/>
      <c r="H562" s="27"/>
      <c r="I562" s="27"/>
      <c r="J562" s="34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spans="1:26" ht="13.5" customHeight="1" x14ac:dyDescent="0.2">
      <c r="A563" s="27"/>
      <c r="B563" s="27"/>
      <c r="C563" s="27"/>
      <c r="D563" s="27"/>
      <c r="E563" s="27"/>
      <c r="F563" s="27"/>
      <c r="G563" s="27"/>
      <c r="H563" s="27"/>
      <c r="I563" s="27"/>
      <c r="J563" s="34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spans="1:26" ht="13.5" customHeight="1" x14ac:dyDescent="0.2">
      <c r="A564" s="27"/>
      <c r="B564" s="27"/>
      <c r="C564" s="27"/>
      <c r="D564" s="27"/>
      <c r="E564" s="27"/>
      <c r="F564" s="27"/>
      <c r="G564" s="27"/>
      <c r="H564" s="27"/>
      <c r="I564" s="27"/>
      <c r="J564" s="34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spans="1:26" ht="13.5" customHeight="1" x14ac:dyDescent="0.2">
      <c r="A565" s="27"/>
      <c r="B565" s="27"/>
      <c r="C565" s="27"/>
      <c r="D565" s="27"/>
      <c r="E565" s="27"/>
      <c r="F565" s="27"/>
      <c r="G565" s="27"/>
      <c r="H565" s="27"/>
      <c r="I565" s="27"/>
      <c r="J565" s="34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spans="1:26" ht="13.5" customHeight="1" x14ac:dyDescent="0.2">
      <c r="A566" s="27"/>
      <c r="B566" s="27"/>
      <c r="C566" s="27"/>
      <c r="D566" s="27"/>
      <c r="E566" s="27"/>
      <c r="F566" s="27"/>
      <c r="G566" s="27"/>
      <c r="H566" s="27"/>
      <c r="I566" s="27"/>
      <c r="J566" s="34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spans="1:26" ht="13.5" customHeight="1" x14ac:dyDescent="0.2">
      <c r="A567" s="27"/>
      <c r="B567" s="27"/>
      <c r="C567" s="27"/>
      <c r="D567" s="27"/>
      <c r="E567" s="27"/>
      <c r="F567" s="27"/>
      <c r="G567" s="27"/>
      <c r="H567" s="27"/>
      <c r="I567" s="27"/>
      <c r="J567" s="34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spans="1:26" ht="13.5" customHeight="1" x14ac:dyDescent="0.2">
      <c r="A568" s="27"/>
      <c r="B568" s="27"/>
      <c r="C568" s="27"/>
      <c r="D568" s="27"/>
      <c r="E568" s="27"/>
      <c r="F568" s="27"/>
      <c r="G568" s="27"/>
      <c r="H568" s="27"/>
      <c r="I568" s="27"/>
      <c r="J568" s="34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spans="1:26" ht="13.5" customHeight="1" x14ac:dyDescent="0.2">
      <c r="A569" s="27"/>
      <c r="B569" s="27"/>
      <c r="C569" s="27"/>
      <c r="D569" s="27"/>
      <c r="E569" s="27"/>
      <c r="F569" s="27"/>
      <c r="G569" s="27"/>
      <c r="H569" s="27"/>
      <c r="I569" s="27"/>
      <c r="J569" s="34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spans="1:26" ht="13.5" customHeight="1" x14ac:dyDescent="0.2">
      <c r="A570" s="27"/>
      <c r="B570" s="27"/>
      <c r="C570" s="27"/>
      <c r="D570" s="27"/>
      <c r="E570" s="27"/>
      <c r="F570" s="27"/>
      <c r="G570" s="27"/>
      <c r="H570" s="27"/>
      <c r="I570" s="27"/>
      <c r="J570" s="34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spans="1:26" ht="13.5" customHeight="1" x14ac:dyDescent="0.2">
      <c r="A571" s="27"/>
      <c r="B571" s="27"/>
      <c r="C571" s="27"/>
      <c r="D571" s="27"/>
      <c r="E571" s="27"/>
      <c r="F571" s="27"/>
      <c r="G571" s="27"/>
      <c r="H571" s="27"/>
      <c r="I571" s="27"/>
      <c r="J571" s="34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spans="1:26" ht="13.5" customHeight="1" x14ac:dyDescent="0.2">
      <c r="A572" s="27"/>
      <c r="B572" s="27"/>
      <c r="C572" s="27"/>
      <c r="D572" s="27"/>
      <c r="E572" s="27"/>
      <c r="F572" s="27"/>
      <c r="G572" s="27"/>
      <c r="H572" s="27"/>
      <c r="I572" s="27"/>
      <c r="J572" s="34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spans="1:26" ht="13.5" customHeight="1" x14ac:dyDescent="0.2">
      <c r="A573" s="27"/>
      <c r="B573" s="27"/>
      <c r="C573" s="27"/>
      <c r="D573" s="27"/>
      <c r="E573" s="27"/>
      <c r="F573" s="27"/>
      <c r="G573" s="27"/>
      <c r="H573" s="27"/>
      <c r="I573" s="27"/>
      <c r="J573" s="34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spans="1:26" ht="13.5" customHeight="1" x14ac:dyDescent="0.2">
      <c r="A574" s="27"/>
      <c r="B574" s="27"/>
      <c r="C574" s="27"/>
      <c r="D574" s="27"/>
      <c r="E574" s="27"/>
      <c r="F574" s="27"/>
      <c r="G574" s="27"/>
      <c r="H574" s="27"/>
      <c r="I574" s="27"/>
      <c r="J574" s="34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spans="1:26" ht="13.5" customHeight="1" x14ac:dyDescent="0.2">
      <c r="A575" s="27"/>
      <c r="B575" s="27"/>
      <c r="C575" s="27"/>
      <c r="D575" s="27"/>
      <c r="E575" s="27"/>
      <c r="F575" s="27"/>
      <c r="G575" s="27"/>
      <c r="H575" s="27"/>
      <c r="I575" s="27"/>
      <c r="J575" s="34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spans="1:26" ht="13.5" customHeight="1" x14ac:dyDescent="0.2">
      <c r="A576" s="27"/>
      <c r="B576" s="27"/>
      <c r="C576" s="27"/>
      <c r="D576" s="27"/>
      <c r="E576" s="27"/>
      <c r="F576" s="27"/>
      <c r="G576" s="27"/>
      <c r="H576" s="27"/>
      <c r="I576" s="27"/>
      <c r="J576" s="34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spans="1:26" ht="13.5" customHeight="1" x14ac:dyDescent="0.2">
      <c r="A577" s="27"/>
      <c r="B577" s="27"/>
      <c r="C577" s="27"/>
      <c r="D577" s="27"/>
      <c r="E577" s="27"/>
      <c r="F577" s="27"/>
      <c r="G577" s="27"/>
      <c r="H577" s="27"/>
      <c r="I577" s="27"/>
      <c r="J577" s="34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spans="1:26" ht="13.5" customHeight="1" x14ac:dyDescent="0.2">
      <c r="A578" s="27"/>
      <c r="B578" s="27"/>
      <c r="C578" s="27"/>
      <c r="D578" s="27"/>
      <c r="E578" s="27"/>
      <c r="F578" s="27"/>
      <c r="G578" s="27"/>
      <c r="H578" s="27"/>
      <c r="I578" s="27"/>
      <c r="J578" s="34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spans="1:26" ht="13.5" customHeight="1" x14ac:dyDescent="0.2">
      <c r="A579" s="27"/>
      <c r="B579" s="27"/>
      <c r="C579" s="27"/>
      <c r="D579" s="27"/>
      <c r="E579" s="27"/>
      <c r="F579" s="27"/>
      <c r="G579" s="27"/>
      <c r="H579" s="27"/>
      <c r="I579" s="27"/>
      <c r="J579" s="34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spans="1:26" ht="13.5" customHeight="1" x14ac:dyDescent="0.2">
      <c r="A580" s="27"/>
      <c r="B580" s="27"/>
      <c r="C580" s="27"/>
      <c r="D580" s="27"/>
      <c r="E580" s="27"/>
      <c r="F580" s="27"/>
      <c r="G580" s="27"/>
      <c r="H580" s="27"/>
      <c r="I580" s="27"/>
      <c r="J580" s="34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spans="1:26" ht="13.5" customHeight="1" x14ac:dyDescent="0.2">
      <c r="A581" s="27"/>
      <c r="B581" s="27"/>
      <c r="C581" s="27"/>
      <c r="D581" s="27"/>
      <c r="E581" s="27"/>
      <c r="F581" s="27"/>
      <c r="G581" s="27"/>
      <c r="H581" s="27"/>
      <c r="I581" s="27"/>
      <c r="J581" s="34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spans="1:26" ht="13.5" customHeight="1" x14ac:dyDescent="0.2">
      <c r="A582" s="27"/>
      <c r="B582" s="27"/>
      <c r="C582" s="27"/>
      <c r="D582" s="27"/>
      <c r="E582" s="27"/>
      <c r="F582" s="27"/>
      <c r="G582" s="27"/>
      <c r="H582" s="27"/>
      <c r="I582" s="27"/>
      <c r="J582" s="34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spans="1:26" ht="13.5" customHeight="1" x14ac:dyDescent="0.2">
      <c r="A583" s="27"/>
      <c r="B583" s="27"/>
      <c r="C583" s="27"/>
      <c r="D583" s="27"/>
      <c r="E583" s="27"/>
      <c r="F583" s="27"/>
      <c r="G583" s="27"/>
      <c r="H583" s="27"/>
      <c r="I583" s="27"/>
      <c r="J583" s="34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spans="1:26" ht="13.5" customHeight="1" x14ac:dyDescent="0.2">
      <c r="A584" s="27"/>
      <c r="B584" s="27"/>
      <c r="C584" s="27"/>
      <c r="D584" s="27"/>
      <c r="E584" s="27"/>
      <c r="F584" s="27"/>
      <c r="G584" s="27"/>
      <c r="H584" s="27"/>
      <c r="I584" s="27"/>
      <c r="J584" s="34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spans="1:26" ht="13.5" customHeight="1" x14ac:dyDescent="0.2">
      <c r="A585" s="27"/>
      <c r="B585" s="27"/>
      <c r="C585" s="27"/>
      <c r="D585" s="27"/>
      <c r="E585" s="27"/>
      <c r="F585" s="27"/>
      <c r="G585" s="27"/>
      <c r="H585" s="27"/>
      <c r="I585" s="27"/>
      <c r="J585" s="34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spans="1:26" ht="13.5" customHeight="1" x14ac:dyDescent="0.2">
      <c r="A586" s="27"/>
      <c r="B586" s="27"/>
      <c r="C586" s="27"/>
      <c r="D586" s="27"/>
      <c r="E586" s="27"/>
      <c r="F586" s="27"/>
      <c r="G586" s="27"/>
      <c r="H586" s="27"/>
      <c r="I586" s="27"/>
      <c r="J586" s="34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spans="1:26" ht="13.5" customHeight="1" x14ac:dyDescent="0.2">
      <c r="A587" s="27"/>
      <c r="B587" s="27"/>
      <c r="C587" s="27"/>
      <c r="D587" s="27"/>
      <c r="E587" s="27"/>
      <c r="F587" s="27"/>
      <c r="G587" s="27"/>
      <c r="H587" s="27"/>
      <c r="I587" s="27"/>
      <c r="J587" s="34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spans="1:26" ht="13.5" customHeight="1" x14ac:dyDescent="0.2">
      <c r="A588" s="27"/>
      <c r="B588" s="27"/>
      <c r="C588" s="27"/>
      <c r="D588" s="27"/>
      <c r="E588" s="27"/>
      <c r="F588" s="27"/>
      <c r="G588" s="27"/>
      <c r="H588" s="27"/>
      <c r="I588" s="27"/>
      <c r="J588" s="34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spans="1:26" ht="13.5" customHeight="1" x14ac:dyDescent="0.2">
      <c r="A589" s="27"/>
      <c r="B589" s="27"/>
      <c r="C589" s="27"/>
      <c r="D589" s="27"/>
      <c r="E589" s="27"/>
      <c r="F589" s="27"/>
      <c r="G589" s="27"/>
      <c r="H589" s="27"/>
      <c r="I589" s="27"/>
      <c r="J589" s="34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spans="1:26" ht="13.5" customHeight="1" x14ac:dyDescent="0.2">
      <c r="A590" s="27"/>
      <c r="B590" s="27"/>
      <c r="C590" s="27"/>
      <c r="D590" s="27"/>
      <c r="E590" s="27"/>
      <c r="F590" s="27"/>
      <c r="G590" s="27"/>
      <c r="H590" s="27"/>
      <c r="I590" s="27"/>
      <c r="J590" s="34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spans="1:26" ht="13.5" customHeight="1" x14ac:dyDescent="0.2">
      <c r="A591" s="27"/>
      <c r="B591" s="27"/>
      <c r="C591" s="27"/>
      <c r="D591" s="27"/>
      <c r="E591" s="27"/>
      <c r="F591" s="27"/>
      <c r="G591" s="27"/>
      <c r="H591" s="27"/>
      <c r="I591" s="27"/>
      <c r="J591" s="34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spans="1:26" ht="13.5" customHeight="1" x14ac:dyDescent="0.2">
      <c r="A592" s="27"/>
      <c r="B592" s="27"/>
      <c r="C592" s="27"/>
      <c r="D592" s="27"/>
      <c r="E592" s="27"/>
      <c r="F592" s="27"/>
      <c r="G592" s="27"/>
      <c r="H592" s="27"/>
      <c r="I592" s="27"/>
      <c r="J592" s="34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spans="1:26" ht="13.5" customHeight="1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34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spans="1:26" ht="13.5" customHeight="1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34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spans="1:26" ht="13.5" customHeight="1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34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spans="1:26" ht="13.5" customHeight="1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34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spans="1:26" ht="13.5" customHeight="1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34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spans="1:26" ht="13.5" customHeight="1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34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spans="1:26" ht="13.5" customHeight="1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34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spans="1:26" ht="13.5" customHeight="1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34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spans="1:26" ht="13.5" customHeight="1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34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spans="1:26" ht="13.5" customHeight="1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34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spans="1:26" ht="13.5" customHeight="1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34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spans="1:26" ht="13.5" customHeight="1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34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spans="1:26" ht="13.5" customHeight="1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34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spans="1:26" ht="13.5" customHeight="1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34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spans="1:26" ht="13.5" customHeight="1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34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spans="1:26" ht="13.5" customHeight="1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34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spans="1:26" ht="13.5" customHeight="1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34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spans="1:26" ht="13.5" customHeight="1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34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spans="1:26" ht="13.5" customHeight="1" x14ac:dyDescent="0.2">
      <c r="A611" s="27"/>
      <c r="B611" s="27"/>
      <c r="C611" s="27"/>
      <c r="D611" s="27"/>
      <c r="E611" s="27"/>
      <c r="F611" s="27"/>
      <c r="G611" s="27"/>
      <c r="H611" s="27"/>
      <c r="I611" s="27"/>
      <c r="J611" s="34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spans="1:26" ht="13.5" customHeight="1" x14ac:dyDescent="0.2">
      <c r="A612" s="27"/>
      <c r="B612" s="27"/>
      <c r="C612" s="27"/>
      <c r="D612" s="27"/>
      <c r="E612" s="27"/>
      <c r="F612" s="27"/>
      <c r="G612" s="27"/>
      <c r="H612" s="27"/>
      <c r="I612" s="27"/>
      <c r="J612" s="34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spans="1:26" ht="13.5" customHeight="1" x14ac:dyDescent="0.2">
      <c r="A613" s="27"/>
      <c r="B613" s="27"/>
      <c r="C613" s="27"/>
      <c r="D613" s="27"/>
      <c r="E613" s="27"/>
      <c r="F613" s="27"/>
      <c r="G613" s="27"/>
      <c r="H613" s="27"/>
      <c r="I613" s="27"/>
      <c r="J613" s="34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spans="1:26" ht="13.5" customHeight="1" x14ac:dyDescent="0.2">
      <c r="A614" s="27"/>
      <c r="B614" s="27"/>
      <c r="C614" s="27"/>
      <c r="D614" s="27"/>
      <c r="E614" s="27"/>
      <c r="F614" s="27"/>
      <c r="G614" s="27"/>
      <c r="H614" s="27"/>
      <c r="I614" s="27"/>
      <c r="J614" s="34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spans="1:26" ht="13.5" customHeight="1" x14ac:dyDescent="0.2">
      <c r="A615" s="27"/>
      <c r="B615" s="27"/>
      <c r="C615" s="27"/>
      <c r="D615" s="27"/>
      <c r="E615" s="27"/>
      <c r="F615" s="27"/>
      <c r="G615" s="27"/>
      <c r="H615" s="27"/>
      <c r="I615" s="27"/>
      <c r="J615" s="34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spans="1:26" ht="13.5" customHeight="1" x14ac:dyDescent="0.2">
      <c r="A616" s="27"/>
      <c r="B616" s="27"/>
      <c r="C616" s="27"/>
      <c r="D616" s="27"/>
      <c r="E616" s="27"/>
      <c r="F616" s="27"/>
      <c r="G616" s="27"/>
      <c r="H616" s="27"/>
      <c r="I616" s="27"/>
      <c r="J616" s="34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spans="1:26" ht="13.5" customHeight="1" x14ac:dyDescent="0.2">
      <c r="A617" s="27"/>
      <c r="B617" s="27"/>
      <c r="C617" s="27"/>
      <c r="D617" s="27"/>
      <c r="E617" s="27"/>
      <c r="F617" s="27"/>
      <c r="G617" s="27"/>
      <c r="H617" s="27"/>
      <c r="I617" s="27"/>
      <c r="J617" s="34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spans="1:26" ht="13.5" customHeight="1" x14ac:dyDescent="0.2">
      <c r="A618" s="27"/>
      <c r="B618" s="27"/>
      <c r="C618" s="27"/>
      <c r="D618" s="27"/>
      <c r="E618" s="27"/>
      <c r="F618" s="27"/>
      <c r="G618" s="27"/>
      <c r="H618" s="27"/>
      <c r="I618" s="27"/>
      <c r="J618" s="34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spans="1:26" ht="13.5" customHeight="1" x14ac:dyDescent="0.2">
      <c r="A619" s="27"/>
      <c r="B619" s="27"/>
      <c r="C619" s="27"/>
      <c r="D619" s="27"/>
      <c r="E619" s="27"/>
      <c r="F619" s="27"/>
      <c r="G619" s="27"/>
      <c r="H619" s="27"/>
      <c r="I619" s="27"/>
      <c r="J619" s="34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spans="1:26" ht="13.5" customHeight="1" x14ac:dyDescent="0.2">
      <c r="A620" s="27"/>
      <c r="B620" s="27"/>
      <c r="C620" s="27"/>
      <c r="D620" s="27"/>
      <c r="E620" s="27"/>
      <c r="F620" s="27"/>
      <c r="G620" s="27"/>
      <c r="H620" s="27"/>
      <c r="I620" s="27"/>
      <c r="J620" s="34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spans="1:26" ht="13.5" customHeight="1" x14ac:dyDescent="0.2">
      <c r="A621" s="27"/>
      <c r="B621" s="27"/>
      <c r="C621" s="27"/>
      <c r="D621" s="27"/>
      <c r="E621" s="27"/>
      <c r="F621" s="27"/>
      <c r="G621" s="27"/>
      <c r="H621" s="27"/>
      <c r="I621" s="27"/>
      <c r="J621" s="34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spans="1:26" ht="13.5" customHeight="1" x14ac:dyDescent="0.2">
      <c r="A622" s="27"/>
      <c r="B622" s="27"/>
      <c r="C622" s="27"/>
      <c r="D622" s="27"/>
      <c r="E622" s="27"/>
      <c r="F622" s="27"/>
      <c r="G622" s="27"/>
      <c r="H622" s="27"/>
      <c r="I622" s="27"/>
      <c r="J622" s="34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spans="1:26" ht="13.5" customHeight="1" x14ac:dyDescent="0.2">
      <c r="A623" s="27"/>
      <c r="B623" s="27"/>
      <c r="C623" s="27"/>
      <c r="D623" s="27"/>
      <c r="E623" s="27"/>
      <c r="F623" s="27"/>
      <c r="G623" s="27"/>
      <c r="H623" s="27"/>
      <c r="I623" s="27"/>
      <c r="J623" s="34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spans="1:26" ht="13.5" customHeight="1" x14ac:dyDescent="0.2">
      <c r="A624" s="27"/>
      <c r="B624" s="27"/>
      <c r="C624" s="27"/>
      <c r="D624" s="27"/>
      <c r="E624" s="27"/>
      <c r="F624" s="27"/>
      <c r="G624" s="27"/>
      <c r="H624" s="27"/>
      <c r="I624" s="27"/>
      <c r="J624" s="34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spans="1:26" ht="13.5" customHeight="1" x14ac:dyDescent="0.2">
      <c r="A625" s="27"/>
      <c r="B625" s="27"/>
      <c r="C625" s="27"/>
      <c r="D625" s="27"/>
      <c r="E625" s="27"/>
      <c r="F625" s="27"/>
      <c r="G625" s="27"/>
      <c r="H625" s="27"/>
      <c r="I625" s="27"/>
      <c r="J625" s="34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spans="1:26" ht="13.5" customHeight="1" x14ac:dyDescent="0.2">
      <c r="A626" s="27"/>
      <c r="B626" s="27"/>
      <c r="C626" s="27"/>
      <c r="D626" s="27"/>
      <c r="E626" s="27"/>
      <c r="F626" s="27"/>
      <c r="G626" s="27"/>
      <c r="H626" s="27"/>
      <c r="I626" s="27"/>
      <c r="J626" s="34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spans="1:26" ht="13.5" customHeight="1" x14ac:dyDescent="0.2">
      <c r="A627" s="27"/>
      <c r="B627" s="27"/>
      <c r="C627" s="27"/>
      <c r="D627" s="27"/>
      <c r="E627" s="27"/>
      <c r="F627" s="27"/>
      <c r="G627" s="27"/>
      <c r="H627" s="27"/>
      <c r="I627" s="27"/>
      <c r="J627" s="34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spans="1:26" ht="13.5" customHeight="1" x14ac:dyDescent="0.2">
      <c r="A628" s="27"/>
      <c r="B628" s="27"/>
      <c r="C628" s="27"/>
      <c r="D628" s="27"/>
      <c r="E628" s="27"/>
      <c r="F628" s="27"/>
      <c r="G628" s="27"/>
      <c r="H628" s="27"/>
      <c r="I628" s="27"/>
      <c r="J628" s="34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spans="1:26" ht="13.5" customHeight="1" x14ac:dyDescent="0.2">
      <c r="A629" s="27"/>
      <c r="B629" s="27"/>
      <c r="C629" s="27"/>
      <c r="D629" s="27"/>
      <c r="E629" s="27"/>
      <c r="F629" s="27"/>
      <c r="G629" s="27"/>
      <c r="H629" s="27"/>
      <c r="I629" s="27"/>
      <c r="J629" s="34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spans="1:26" ht="13.5" customHeight="1" x14ac:dyDescent="0.2">
      <c r="A630" s="27"/>
      <c r="B630" s="27"/>
      <c r="C630" s="27"/>
      <c r="D630" s="27"/>
      <c r="E630" s="27"/>
      <c r="F630" s="27"/>
      <c r="G630" s="27"/>
      <c r="H630" s="27"/>
      <c r="I630" s="27"/>
      <c r="J630" s="34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spans="1:26" ht="13.5" customHeight="1" x14ac:dyDescent="0.2">
      <c r="A631" s="27"/>
      <c r="B631" s="27"/>
      <c r="C631" s="27"/>
      <c r="D631" s="27"/>
      <c r="E631" s="27"/>
      <c r="F631" s="27"/>
      <c r="G631" s="27"/>
      <c r="H631" s="27"/>
      <c r="I631" s="27"/>
      <c r="J631" s="34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spans="1:26" ht="13.5" customHeight="1" x14ac:dyDescent="0.2">
      <c r="A632" s="27"/>
      <c r="B632" s="27"/>
      <c r="C632" s="27"/>
      <c r="D632" s="27"/>
      <c r="E632" s="27"/>
      <c r="F632" s="27"/>
      <c r="G632" s="27"/>
      <c r="H632" s="27"/>
      <c r="I632" s="27"/>
      <c r="J632" s="34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spans="1:26" ht="13.5" customHeight="1" x14ac:dyDescent="0.2">
      <c r="A633" s="27"/>
      <c r="B633" s="27"/>
      <c r="C633" s="27"/>
      <c r="D633" s="27"/>
      <c r="E633" s="27"/>
      <c r="F633" s="27"/>
      <c r="G633" s="27"/>
      <c r="H633" s="27"/>
      <c r="I633" s="27"/>
      <c r="J633" s="34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spans="1:26" ht="13.5" customHeight="1" x14ac:dyDescent="0.2">
      <c r="A634" s="27"/>
      <c r="B634" s="27"/>
      <c r="C634" s="27"/>
      <c r="D634" s="27"/>
      <c r="E634" s="27"/>
      <c r="F634" s="27"/>
      <c r="G634" s="27"/>
      <c r="H634" s="27"/>
      <c r="I634" s="27"/>
      <c r="J634" s="34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spans="1:26" ht="13.5" customHeight="1" x14ac:dyDescent="0.2">
      <c r="A635" s="27"/>
      <c r="B635" s="27"/>
      <c r="C635" s="27"/>
      <c r="D635" s="27"/>
      <c r="E635" s="27"/>
      <c r="F635" s="27"/>
      <c r="G635" s="27"/>
      <c r="H635" s="27"/>
      <c r="I635" s="27"/>
      <c r="J635" s="34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spans="1:26" ht="13.5" customHeight="1" x14ac:dyDescent="0.2">
      <c r="A636" s="27"/>
      <c r="B636" s="27"/>
      <c r="C636" s="27"/>
      <c r="D636" s="27"/>
      <c r="E636" s="27"/>
      <c r="F636" s="27"/>
      <c r="G636" s="27"/>
      <c r="H636" s="27"/>
      <c r="I636" s="27"/>
      <c r="J636" s="34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spans="1:26" ht="13.5" customHeight="1" x14ac:dyDescent="0.2">
      <c r="A637" s="27"/>
      <c r="B637" s="27"/>
      <c r="C637" s="27"/>
      <c r="D637" s="27"/>
      <c r="E637" s="27"/>
      <c r="F637" s="27"/>
      <c r="G637" s="27"/>
      <c r="H637" s="27"/>
      <c r="I637" s="27"/>
      <c r="J637" s="34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spans="1:26" ht="13.5" customHeight="1" x14ac:dyDescent="0.2">
      <c r="A638" s="27"/>
      <c r="B638" s="27"/>
      <c r="C638" s="27"/>
      <c r="D638" s="27"/>
      <c r="E638" s="27"/>
      <c r="F638" s="27"/>
      <c r="G638" s="27"/>
      <c r="H638" s="27"/>
      <c r="I638" s="27"/>
      <c r="J638" s="34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spans="1:26" ht="13.5" customHeight="1" x14ac:dyDescent="0.2">
      <c r="A639" s="27"/>
      <c r="B639" s="27"/>
      <c r="C639" s="27"/>
      <c r="D639" s="27"/>
      <c r="E639" s="27"/>
      <c r="F639" s="27"/>
      <c r="G639" s="27"/>
      <c r="H639" s="27"/>
      <c r="I639" s="27"/>
      <c r="J639" s="34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spans="1:26" ht="13.5" customHeight="1" x14ac:dyDescent="0.2">
      <c r="A640" s="27"/>
      <c r="B640" s="27"/>
      <c r="C640" s="27"/>
      <c r="D640" s="27"/>
      <c r="E640" s="27"/>
      <c r="F640" s="27"/>
      <c r="G640" s="27"/>
      <c r="H640" s="27"/>
      <c r="I640" s="27"/>
      <c r="J640" s="34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spans="1:26" ht="13.5" customHeight="1" x14ac:dyDescent="0.2">
      <c r="A641" s="27"/>
      <c r="B641" s="27"/>
      <c r="C641" s="27"/>
      <c r="D641" s="27"/>
      <c r="E641" s="27"/>
      <c r="F641" s="27"/>
      <c r="G641" s="27"/>
      <c r="H641" s="27"/>
      <c r="I641" s="27"/>
      <c r="J641" s="34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spans="1:26" ht="13.5" customHeight="1" x14ac:dyDescent="0.2">
      <c r="A642" s="27"/>
      <c r="B642" s="27"/>
      <c r="C642" s="27"/>
      <c r="D642" s="27"/>
      <c r="E642" s="27"/>
      <c r="F642" s="27"/>
      <c r="G642" s="27"/>
      <c r="H642" s="27"/>
      <c r="I642" s="27"/>
      <c r="J642" s="34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spans="1:26" ht="13.5" customHeight="1" x14ac:dyDescent="0.2">
      <c r="A643" s="27"/>
      <c r="B643" s="27"/>
      <c r="C643" s="27"/>
      <c r="D643" s="27"/>
      <c r="E643" s="27"/>
      <c r="F643" s="27"/>
      <c r="G643" s="27"/>
      <c r="H643" s="27"/>
      <c r="I643" s="27"/>
      <c r="J643" s="34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spans="1:26" ht="13.5" customHeight="1" x14ac:dyDescent="0.2">
      <c r="A644" s="27"/>
      <c r="B644" s="27"/>
      <c r="C644" s="27"/>
      <c r="D644" s="27"/>
      <c r="E644" s="27"/>
      <c r="F644" s="27"/>
      <c r="G644" s="27"/>
      <c r="H644" s="27"/>
      <c r="I644" s="27"/>
      <c r="J644" s="34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spans="1:26" ht="13.5" customHeight="1" x14ac:dyDescent="0.2">
      <c r="A645" s="27"/>
      <c r="B645" s="27"/>
      <c r="C645" s="27"/>
      <c r="D645" s="27"/>
      <c r="E645" s="27"/>
      <c r="F645" s="27"/>
      <c r="G645" s="27"/>
      <c r="H645" s="27"/>
      <c r="I645" s="27"/>
      <c r="J645" s="34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spans="1:26" ht="13.5" customHeight="1" x14ac:dyDescent="0.2">
      <c r="A646" s="27"/>
      <c r="B646" s="27"/>
      <c r="C646" s="27"/>
      <c r="D646" s="27"/>
      <c r="E646" s="27"/>
      <c r="F646" s="27"/>
      <c r="G646" s="27"/>
      <c r="H646" s="27"/>
      <c r="I646" s="27"/>
      <c r="J646" s="34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spans="1:26" ht="13.5" customHeight="1" x14ac:dyDescent="0.2">
      <c r="A647" s="27"/>
      <c r="B647" s="27"/>
      <c r="C647" s="27"/>
      <c r="D647" s="27"/>
      <c r="E647" s="27"/>
      <c r="F647" s="27"/>
      <c r="G647" s="27"/>
      <c r="H647" s="27"/>
      <c r="I647" s="27"/>
      <c r="J647" s="34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spans="1:26" ht="13.5" customHeight="1" x14ac:dyDescent="0.2">
      <c r="A648" s="27"/>
      <c r="B648" s="27"/>
      <c r="C648" s="27"/>
      <c r="D648" s="27"/>
      <c r="E648" s="27"/>
      <c r="F648" s="27"/>
      <c r="G648" s="27"/>
      <c r="H648" s="27"/>
      <c r="I648" s="27"/>
      <c r="J648" s="34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spans="1:26" ht="13.5" customHeight="1" x14ac:dyDescent="0.2">
      <c r="A649" s="27"/>
      <c r="B649" s="27"/>
      <c r="C649" s="27"/>
      <c r="D649" s="27"/>
      <c r="E649" s="27"/>
      <c r="F649" s="27"/>
      <c r="G649" s="27"/>
      <c r="H649" s="27"/>
      <c r="I649" s="27"/>
      <c r="J649" s="34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spans="1:26" ht="13.5" customHeight="1" x14ac:dyDescent="0.2">
      <c r="A650" s="27"/>
      <c r="B650" s="27"/>
      <c r="C650" s="27"/>
      <c r="D650" s="27"/>
      <c r="E650" s="27"/>
      <c r="F650" s="27"/>
      <c r="G650" s="27"/>
      <c r="H650" s="27"/>
      <c r="I650" s="27"/>
      <c r="J650" s="34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spans="1:26" ht="13.5" customHeight="1" x14ac:dyDescent="0.2">
      <c r="A651" s="27"/>
      <c r="B651" s="27"/>
      <c r="C651" s="27"/>
      <c r="D651" s="27"/>
      <c r="E651" s="27"/>
      <c r="F651" s="27"/>
      <c r="G651" s="27"/>
      <c r="H651" s="27"/>
      <c r="I651" s="27"/>
      <c r="J651" s="34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spans="1:26" ht="13.5" customHeight="1" x14ac:dyDescent="0.2">
      <c r="A652" s="27"/>
      <c r="B652" s="27"/>
      <c r="C652" s="27"/>
      <c r="D652" s="27"/>
      <c r="E652" s="27"/>
      <c r="F652" s="27"/>
      <c r="G652" s="27"/>
      <c r="H652" s="27"/>
      <c r="I652" s="27"/>
      <c r="J652" s="34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spans="1:26" ht="13.5" customHeight="1" x14ac:dyDescent="0.2">
      <c r="A653" s="27"/>
      <c r="B653" s="27"/>
      <c r="C653" s="27"/>
      <c r="D653" s="27"/>
      <c r="E653" s="27"/>
      <c r="F653" s="27"/>
      <c r="G653" s="27"/>
      <c r="H653" s="27"/>
      <c r="I653" s="27"/>
      <c r="J653" s="34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spans="1:26" ht="13.5" customHeight="1" x14ac:dyDescent="0.2">
      <c r="A654" s="27"/>
      <c r="B654" s="27"/>
      <c r="C654" s="27"/>
      <c r="D654" s="27"/>
      <c r="E654" s="27"/>
      <c r="F654" s="27"/>
      <c r="G654" s="27"/>
      <c r="H654" s="27"/>
      <c r="I654" s="27"/>
      <c r="J654" s="34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spans="1:26" ht="13.5" customHeight="1" x14ac:dyDescent="0.2">
      <c r="A655" s="27"/>
      <c r="B655" s="27"/>
      <c r="C655" s="27"/>
      <c r="D655" s="27"/>
      <c r="E655" s="27"/>
      <c r="F655" s="27"/>
      <c r="G655" s="27"/>
      <c r="H655" s="27"/>
      <c r="I655" s="27"/>
      <c r="J655" s="34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spans="1:26" ht="13.5" customHeight="1" x14ac:dyDescent="0.2">
      <c r="A656" s="27"/>
      <c r="B656" s="27"/>
      <c r="C656" s="27"/>
      <c r="D656" s="27"/>
      <c r="E656" s="27"/>
      <c r="F656" s="27"/>
      <c r="G656" s="27"/>
      <c r="H656" s="27"/>
      <c r="I656" s="27"/>
      <c r="J656" s="34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spans="1:26" ht="13.5" customHeight="1" x14ac:dyDescent="0.2">
      <c r="A657" s="27"/>
      <c r="B657" s="27"/>
      <c r="C657" s="27"/>
      <c r="D657" s="27"/>
      <c r="E657" s="27"/>
      <c r="F657" s="27"/>
      <c r="G657" s="27"/>
      <c r="H657" s="27"/>
      <c r="I657" s="27"/>
      <c r="J657" s="34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spans="1:26" ht="13.5" customHeight="1" x14ac:dyDescent="0.2">
      <c r="A658" s="27"/>
      <c r="B658" s="27"/>
      <c r="C658" s="27"/>
      <c r="D658" s="27"/>
      <c r="E658" s="27"/>
      <c r="F658" s="27"/>
      <c r="G658" s="27"/>
      <c r="H658" s="27"/>
      <c r="I658" s="27"/>
      <c r="J658" s="34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spans="1:26" ht="13.5" customHeight="1" x14ac:dyDescent="0.2">
      <c r="A659" s="27"/>
      <c r="B659" s="27"/>
      <c r="C659" s="27"/>
      <c r="D659" s="27"/>
      <c r="E659" s="27"/>
      <c r="F659" s="27"/>
      <c r="G659" s="27"/>
      <c r="H659" s="27"/>
      <c r="I659" s="27"/>
      <c r="J659" s="34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spans="1:26" ht="13.5" customHeight="1" x14ac:dyDescent="0.2">
      <c r="A660" s="27"/>
      <c r="B660" s="27"/>
      <c r="C660" s="27"/>
      <c r="D660" s="27"/>
      <c r="E660" s="27"/>
      <c r="F660" s="27"/>
      <c r="G660" s="27"/>
      <c r="H660" s="27"/>
      <c r="I660" s="27"/>
      <c r="J660" s="34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spans="1:26" ht="13.5" customHeight="1" x14ac:dyDescent="0.2">
      <c r="A661" s="27"/>
      <c r="B661" s="27"/>
      <c r="C661" s="27"/>
      <c r="D661" s="27"/>
      <c r="E661" s="27"/>
      <c r="F661" s="27"/>
      <c r="G661" s="27"/>
      <c r="H661" s="27"/>
      <c r="I661" s="27"/>
      <c r="J661" s="34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spans="1:26" ht="13.5" customHeight="1" x14ac:dyDescent="0.2">
      <c r="A662" s="27"/>
      <c r="B662" s="27"/>
      <c r="C662" s="27"/>
      <c r="D662" s="27"/>
      <c r="E662" s="27"/>
      <c r="F662" s="27"/>
      <c r="G662" s="27"/>
      <c r="H662" s="27"/>
      <c r="I662" s="27"/>
      <c r="J662" s="34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spans="1:26" ht="13.5" customHeight="1" x14ac:dyDescent="0.2">
      <c r="A663" s="27"/>
      <c r="B663" s="27"/>
      <c r="C663" s="27"/>
      <c r="D663" s="27"/>
      <c r="E663" s="27"/>
      <c r="F663" s="27"/>
      <c r="G663" s="27"/>
      <c r="H663" s="27"/>
      <c r="I663" s="27"/>
      <c r="J663" s="34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spans="1:26" ht="13.5" customHeight="1" x14ac:dyDescent="0.2">
      <c r="A664" s="27"/>
      <c r="B664" s="27"/>
      <c r="C664" s="27"/>
      <c r="D664" s="27"/>
      <c r="E664" s="27"/>
      <c r="F664" s="27"/>
      <c r="G664" s="27"/>
      <c r="H664" s="27"/>
      <c r="I664" s="27"/>
      <c r="J664" s="34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spans="1:26" ht="13.5" customHeight="1" x14ac:dyDescent="0.2">
      <c r="A665" s="27"/>
      <c r="B665" s="27"/>
      <c r="C665" s="27"/>
      <c r="D665" s="27"/>
      <c r="E665" s="27"/>
      <c r="F665" s="27"/>
      <c r="G665" s="27"/>
      <c r="H665" s="27"/>
      <c r="I665" s="27"/>
      <c r="J665" s="34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spans="1:26" ht="13.5" customHeight="1" x14ac:dyDescent="0.2">
      <c r="A666" s="27"/>
      <c r="B666" s="27"/>
      <c r="C666" s="27"/>
      <c r="D666" s="27"/>
      <c r="E666" s="27"/>
      <c r="F666" s="27"/>
      <c r="G666" s="27"/>
      <c r="H666" s="27"/>
      <c r="I666" s="27"/>
      <c r="J666" s="34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spans="1:26" ht="13.5" customHeight="1" x14ac:dyDescent="0.2">
      <c r="A667" s="27"/>
      <c r="B667" s="27"/>
      <c r="C667" s="27"/>
      <c r="D667" s="27"/>
      <c r="E667" s="27"/>
      <c r="F667" s="27"/>
      <c r="G667" s="27"/>
      <c r="H667" s="27"/>
      <c r="I667" s="27"/>
      <c r="J667" s="34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spans="1:26" ht="13.5" customHeight="1" x14ac:dyDescent="0.2">
      <c r="A668" s="27"/>
      <c r="B668" s="27"/>
      <c r="C668" s="27"/>
      <c r="D668" s="27"/>
      <c r="E668" s="27"/>
      <c r="F668" s="27"/>
      <c r="G668" s="27"/>
      <c r="H668" s="27"/>
      <c r="I668" s="27"/>
      <c r="J668" s="34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spans="1:26" ht="13.5" customHeight="1" x14ac:dyDescent="0.2">
      <c r="A669" s="27"/>
      <c r="B669" s="27"/>
      <c r="C669" s="27"/>
      <c r="D669" s="27"/>
      <c r="E669" s="27"/>
      <c r="F669" s="27"/>
      <c r="G669" s="27"/>
      <c r="H669" s="27"/>
      <c r="I669" s="27"/>
      <c r="J669" s="34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spans="1:26" ht="13.5" customHeight="1" x14ac:dyDescent="0.2">
      <c r="A670" s="27"/>
      <c r="B670" s="27"/>
      <c r="C670" s="27"/>
      <c r="D670" s="27"/>
      <c r="E670" s="27"/>
      <c r="F670" s="27"/>
      <c r="G670" s="27"/>
      <c r="H670" s="27"/>
      <c r="I670" s="27"/>
      <c r="J670" s="34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spans="1:26" ht="13.5" customHeight="1" x14ac:dyDescent="0.2">
      <c r="A671" s="27"/>
      <c r="B671" s="27"/>
      <c r="C671" s="27"/>
      <c r="D671" s="27"/>
      <c r="E671" s="27"/>
      <c r="F671" s="27"/>
      <c r="G671" s="27"/>
      <c r="H671" s="27"/>
      <c r="I671" s="27"/>
      <c r="J671" s="34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spans="1:26" ht="13.5" customHeight="1" x14ac:dyDescent="0.2">
      <c r="A672" s="27"/>
      <c r="B672" s="27"/>
      <c r="C672" s="27"/>
      <c r="D672" s="27"/>
      <c r="E672" s="27"/>
      <c r="F672" s="27"/>
      <c r="G672" s="27"/>
      <c r="H672" s="27"/>
      <c r="I672" s="27"/>
      <c r="J672" s="34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spans="1:26" ht="13.5" customHeight="1" x14ac:dyDescent="0.2">
      <c r="A673" s="27"/>
      <c r="B673" s="27"/>
      <c r="C673" s="27"/>
      <c r="D673" s="27"/>
      <c r="E673" s="27"/>
      <c r="F673" s="27"/>
      <c r="G673" s="27"/>
      <c r="H673" s="27"/>
      <c r="I673" s="27"/>
      <c r="J673" s="34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spans="1:26" ht="13.5" customHeight="1" x14ac:dyDescent="0.2">
      <c r="A674" s="27"/>
      <c r="B674" s="27"/>
      <c r="C674" s="27"/>
      <c r="D674" s="27"/>
      <c r="E674" s="27"/>
      <c r="F674" s="27"/>
      <c r="G674" s="27"/>
      <c r="H674" s="27"/>
      <c r="I674" s="27"/>
      <c r="J674" s="34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spans="1:26" ht="13.5" customHeight="1" x14ac:dyDescent="0.2">
      <c r="A675" s="27"/>
      <c r="B675" s="27"/>
      <c r="C675" s="27"/>
      <c r="D675" s="27"/>
      <c r="E675" s="27"/>
      <c r="F675" s="27"/>
      <c r="G675" s="27"/>
      <c r="H675" s="27"/>
      <c r="I675" s="27"/>
      <c r="J675" s="34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spans="1:26" ht="13.5" customHeight="1" x14ac:dyDescent="0.2">
      <c r="A676" s="27"/>
      <c r="B676" s="27"/>
      <c r="C676" s="27"/>
      <c r="D676" s="27"/>
      <c r="E676" s="27"/>
      <c r="F676" s="27"/>
      <c r="G676" s="27"/>
      <c r="H676" s="27"/>
      <c r="I676" s="27"/>
      <c r="J676" s="34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spans="1:26" ht="13.5" customHeight="1" x14ac:dyDescent="0.2">
      <c r="A677" s="27"/>
      <c r="B677" s="27"/>
      <c r="C677" s="27"/>
      <c r="D677" s="27"/>
      <c r="E677" s="27"/>
      <c r="F677" s="27"/>
      <c r="G677" s="27"/>
      <c r="H677" s="27"/>
      <c r="I677" s="27"/>
      <c r="J677" s="34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spans="1:26" ht="13.5" customHeight="1" x14ac:dyDescent="0.2">
      <c r="A678" s="27"/>
      <c r="B678" s="27"/>
      <c r="C678" s="27"/>
      <c r="D678" s="27"/>
      <c r="E678" s="27"/>
      <c r="F678" s="27"/>
      <c r="G678" s="27"/>
      <c r="H678" s="27"/>
      <c r="I678" s="27"/>
      <c r="J678" s="34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spans="1:26" ht="13.5" customHeight="1" x14ac:dyDescent="0.2">
      <c r="A679" s="27"/>
      <c r="B679" s="27"/>
      <c r="C679" s="27"/>
      <c r="D679" s="27"/>
      <c r="E679" s="27"/>
      <c r="F679" s="27"/>
      <c r="G679" s="27"/>
      <c r="H679" s="27"/>
      <c r="I679" s="27"/>
      <c r="J679" s="34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spans="1:26" ht="13.5" customHeight="1" x14ac:dyDescent="0.2">
      <c r="A680" s="27"/>
      <c r="B680" s="27"/>
      <c r="C680" s="27"/>
      <c r="D680" s="27"/>
      <c r="E680" s="27"/>
      <c r="F680" s="27"/>
      <c r="G680" s="27"/>
      <c r="H680" s="27"/>
      <c r="I680" s="27"/>
      <c r="J680" s="34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spans="1:26" ht="13.5" customHeight="1" x14ac:dyDescent="0.2">
      <c r="A681" s="27"/>
      <c r="B681" s="27"/>
      <c r="C681" s="27"/>
      <c r="D681" s="27"/>
      <c r="E681" s="27"/>
      <c r="F681" s="27"/>
      <c r="G681" s="27"/>
      <c r="H681" s="27"/>
      <c r="I681" s="27"/>
      <c r="J681" s="34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spans="1:26" ht="13.5" customHeight="1" x14ac:dyDescent="0.2">
      <c r="A682" s="27"/>
      <c r="B682" s="27"/>
      <c r="C682" s="27"/>
      <c r="D682" s="27"/>
      <c r="E682" s="27"/>
      <c r="F682" s="27"/>
      <c r="G682" s="27"/>
      <c r="H682" s="27"/>
      <c r="I682" s="27"/>
      <c r="J682" s="34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spans="1:26" ht="13.5" customHeight="1" x14ac:dyDescent="0.2">
      <c r="A683" s="27"/>
      <c r="B683" s="27"/>
      <c r="C683" s="27"/>
      <c r="D683" s="27"/>
      <c r="E683" s="27"/>
      <c r="F683" s="27"/>
      <c r="G683" s="27"/>
      <c r="H683" s="27"/>
      <c r="I683" s="27"/>
      <c r="J683" s="34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spans="1:26" ht="13.5" customHeight="1" x14ac:dyDescent="0.2">
      <c r="A684" s="27"/>
      <c r="B684" s="27"/>
      <c r="C684" s="27"/>
      <c r="D684" s="27"/>
      <c r="E684" s="27"/>
      <c r="F684" s="27"/>
      <c r="G684" s="27"/>
      <c r="H684" s="27"/>
      <c r="I684" s="27"/>
      <c r="J684" s="34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spans="1:26" ht="13.5" customHeight="1" x14ac:dyDescent="0.2">
      <c r="A685" s="27"/>
      <c r="B685" s="27"/>
      <c r="C685" s="27"/>
      <c r="D685" s="27"/>
      <c r="E685" s="27"/>
      <c r="F685" s="27"/>
      <c r="G685" s="27"/>
      <c r="H685" s="27"/>
      <c r="I685" s="27"/>
      <c r="J685" s="34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spans="1:26" ht="13.5" customHeight="1" x14ac:dyDescent="0.2">
      <c r="A686" s="27"/>
      <c r="B686" s="27"/>
      <c r="C686" s="27"/>
      <c r="D686" s="27"/>
      <c r="E686" s="27"/>
      <c r="F686" s="27"/>
      <c r="G686" s="27"/>
      <c r="H686" s="27"/>
      <c r="I686" s="27"/>
      <c r="J686" s="34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spans="1:26" ht="13.5" customHeight="1" x14ac:dyDescent="0.2">
      <c r="A687" s="27"/>
      <c r="B687" s="27"/>
      <c r="C687" s="27"/>
      <c r="D687" s="27"/>
      <c r="E687" s="27"/>
      <c r="F687" s="27"/>
      <c r="G687" s="27"/>
      <c r="H687" s="27"/>
      <c r="I687" s="27"/>
      <c r="J687" s="34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spans="1:26" ht="13.5" customHeight="1" x14ac:dyDescent="0.2">
      <c r="A688" s="27"/>
      <c r="B688" s="27"/>
      <c r="C688" s="27"/>
      <c r="D688" s="27"/>
      <c r="E688" s="27"/>
      <c r="F688" s="27"/>
      <c r="G688" s="27"/>
      <c r="H688" s="27"/>
      <c r="I688" s="27"/>
      <c r="J688" s="34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spans="1:26" ht="13.5" customHeight="1" x14ac:dyDescent="0.2">
      <c r="A689" s="27"/>
      <c r="B689" s="27"/>
      <c r="C689" s="27"/>
      <c r="D689" s="27"/>
      <c r="E689" s="27"/>
      <c r="F689" s="27"/>
      <c r="G689" s="27"/>
      <c r="H689" s="27"/>
      <c r="I689" s="27"/>
      <c r="J689" s="34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spans="1:26" ht="13.5" customHeight="1" x14ac:dyDescent="0.2">
      <c r="A690" s="27"/>
      <c r="B690" s="27"/>
      <c r="C690" s="27"/>
      <c r="D690" s="27"/>
      <c r="E690" s="27"/>
      <c r="F690" s="27"/>
      <c r="G690" s="27"/>
      <c r="H690" s="27"/>
      <c r="I690" s="27"/>
      <c r="J690" s="34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spans="1:26" ht="13.5" customHeight="1" x14ac:dyDescent="0.2">
      <c r="A691" s="27"/>
      <c r="B691" s="27"/>
      <c r="C691" s="27"/>
      <c r="D691" s="27"/>
      <c r="E691" s="27"/>
      <c r="F691" s="27"/>
      <c r="G691" s="27"/>
      <c r="H691" s="27"/>
      <c r="I691" s="27"/>
      <c r="J691" s="34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spans="1:26" ht="13.5" customHeight="1" x14ac:dyDescent="0.2">
      <c r="A692" s="27"/>
      <c r="B692" s="27"/>
      <c r="C692" s="27"/>
      <c r="D692" s="27"/>
      <c r="E692" s="27"/>
      <c r="F692" s="27"/>
      <c r="G692" s="27"/>
      <c r="H692" s="27"/>
      <c r="I692" s="27"/>
      <c r="J692" s="34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spans="1:26" ht="13.5" customHeight="1" x14ac:dyDescent="0.2">
      <c r="A693" s="27"/>
      <c r="B693" s="27"/>
      <c r="C693" s="27"/>
      <c r="D693" s="27"/>
      <c r="E693" s="27"/>
      <c r="F693" s="27"/>
      <c r="G693" s="27"/>
      <c r="H693" s="27"/>
      <c r="I693" s="27"/>
      <c r="J693" s="34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spans="1:26" ht="13.5" customHeight="1" x14ac:dyDescent="0.2">
      <c r="A694" s="27"/>
      <c r="B694" s="27"/>
      <c r="C694" s="27"/>
      <c r="D694" s="27"/>
      <c r="E694" s="27"/>
      <c r="F694" s="27"/>
      <c r="G694" s="27"/>
      <c r="H694" s="27"/>
      <c r="I694" s="27"/>
      <c r="J694" s="34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spans="1:26" ht="13.5" customHeight="1" x14ac:dyDescent="0.2">
      <c r="A695" s="27"/>
      <c r="B695" s="27"/>
      <c r="C695" s="27"/>
      <c r="D695" s="27"/>
      <c r="E695" s="27"/>
      <c r="F695" s="27"/>
      <c r="G695" s="27"/>
      <c r="H695" s="27"/>
      <c r="I695" s="27"/>
      <c r="J695" s="34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spans="1:26" ht="13.5" customHeight="1" x14ac:dyDescent="0.2">
      <c r="A696" s="27"/>
      <c r="B696" s="27"/>
      <c r="C696" s="27"/>
      <c r="D696" s="27"/>
      <c r="E696" s="27"/>
      <c r="F696" s="27"/>
      <c r="G696" s="27"/>
      <c r="H696" s="27"/>
      <c r="I696" s="27"/>
      <c r="J696" s="34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spans="1:26" ht="13.5" customHeight="1" x14ac:dyDescent="0.2">
      <c r="A697" s="27"/>
      <c r="B697" s="27"/>
      <c r="C697" s="27"/>
      <c r="D697" s="27"/>
      <c r="E697" s="27"/>
      <c r="F697" s="27"/>
      <c r="G697" s="27"/>
      <c r="H697" s="27"/>
      <c r="I697" s="27"/>
      <c r="J697" s="34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spans="1:26" ht="13.5" customHeight="1" x14ac:dyDescent="0.2">
      <c r="A698" s="27"/>
      <c r="B698" s="27"/>
      <c r="C698" s="27"/>
      <c r="D698" s="27"/>
      <c r="E698" s="27"/>
      <c r="F698" s="27"/>
      <c r="G698" s="27"/>
      <c r="H698" s="27"/>
      <c r="I698" s="27"/>
      <c r="J698" s="34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spans="1:26" ht="13.5" customHeight="1" x14ac:dyDescent="0.2">
      <c r="A699" s="27"/>
      <c r="B699" s="27"/>
      <c r="C699" s="27"/>
      <c r="D699" s="27"/>
      <c r="E699" s="27"/>
      <c r="F699" s="27"/>
      <c r="G699" s="27"/>
      <c r="H699" s="27"/>
      <c r="I699" s="27"/>
      <c r="J699" s="34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spans="1:26" ht="13.5" customHeight="1" x14ac:dyDescent="0.2">
      <c r="A700" s="27"/>
      <c r="B700" s="27"/>
      <c r="C700" s="27"/>
      <c r="D700" s="27"/>
      <c r="E700" s="27"/>
      <c r="F700" s="27"/>
      <c r="G700" s="27"/>
      <c r="H700" s="27"/>
      <c r="I700" s="27"/>
      <c r="J700" s="34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spans="1:26" ht="13.5" customHeight="1" x14ac:dyDescent="0.2">
      <c r="A701" s="27"/>
      <c r="B701" s="27"/>
      <c r="C701" s="27"/>
      <c r="D701" s="27"/>
      <c r="E701" s="27"/>
      <c r="F701" s="27"/>
      <c r="G701" s="27"/>
      <c r="H701" s="27"/>
      <c r="I701" s="27"/>
      <c r="J701" s="34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spans="1:26" ht="13.5" customHeight="1" x14ac:dyDescent="0.2">
      <c r="A702" s="27"/>
      <c r="B702" s="27"/>
      <c r="C702" s="27"/>
      <c r="D702" s="27"/>
      <c r="E702" s="27"/>
      <c r="F702" s="27"/>
      <c r="G702" s="27"/>
      <c r="H702" s="27"/>
      <c r="I702" s="27"/>
      <c r="J702" s="34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spans="1:26" ht="13.5" customHeight="1" x14ac:dyDescent="0.2">
      <c r="A703" s="27"/>
      <c r="B703" s="27"/>
      <c r="C703" s="27"/>
      <c r="D703" s="27"/>
      <c r="E703" s="27"/>
      <c r="F703" s="27"/>
      <c r="G703" s="27"/>
      <c r="H703" s="27"/>
      <c r="I703" s="27"/>
      <c r="J703" s="34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spans="1:26" ht="13.5" customHeight="1" x14ac:dyDescent="0.2">
      <c r="A704" s="27"/>
      <c r="B704" s="27"/>
      <c r="C704" s="27"/>
      <c r="D704" s="27"/>
      <c r="E704" s="27"/>
      <c r="F704" s="27"/>
      <c r="G704" s="27"/>
      <c r="H704" s="27"/>
      <c r="I704" s="27"/>
      <c r="J704" s="34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spans="1:26" ht="13.5" customHeight="1" x14ac:dyDescent="0.2">
      <c r="A705" s="27"/>
      <c r="B705" s="27"/>
      <c r="C705" s="27"/>
      <c r="D705" s="27"/>
      <c r="E705" s="27"/>
      <c r="F705" s="27"/>
      <c r="G705" s="27"/>
      <c r="H705" s="27"/>
      <c r="I705" s="27"/>
      <c r="J705" s="34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spans="1:26" ht="13.5" customHeight="1" x14ac:dyDescent="0.2">
      <c r="A706" s="27"/>
      <c r="B706" s="27"/>
      <c r="C706" s="27"/>
      <c r="D706" s="27"/>
      <c r="E706" s="27"/>
      <c r="F706" s="27"/>
      <c r="G706" s="27"/>
      <c r="H706" s="27"/>
      <c r="I706" s="27"/>
      <c r="J706" s="34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spans="1:26" ht="13.5" customHeight="1" x14ac:dyDescent="0.2">
      <c r="A707" s="27"/>
      <c r="B707" s="27"/>
      <c r="C707" s="27"/>
      <c r="D707" s="27"/>
      <c r="E707" s="27"/>
      <c r="F707" s="27"/>
      <c r="G707" s="27"/>
      <c r="H707" s="27"/>
      <c r="I707" s="27"/>
      <c r="J707" s="34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spans="1:26" ht="13.5" customHeight="1" x14ac:dyDescent="0.2">
      <c r="A708" s="27"/>
      <c r="B708" s="27"/>
      <c r="C708" s="27"/>
      <c r="D708" s="27"/>
      <c r="E708" s="27"/>
      <c r="F708" s="27"/>
      <c r="G708" s="27"/>
      <c r="H708" s="27"/>
      <c r="I708" s="27"/>
      <c r="J708" s="34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spans="1:26" ht="13.5" customHeight="1" x14ac:dyDescent="0.2">
      <c r="A709" s="27"/>
      <c r="B709" s="27"/>
      <c r="C709" s="27"/>
      <c r="D709" s="27"/>
      <c r="E709" s="27"/>
      <c r="F709" s="27"/>
      <c r="G709" s="27"/>
      <c r="H709" s="27"/>
      <c r="I709" s="27"/>
      <c r="J709" s="34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spans="1:26" ht="13.5" customHeight="1" x14ac:dyDescent="0.2">
      <c r="A710" s="27"/>
      <c r="B710" s="27"/>
      <c r="C710" s="27"/>
      <c r="D710" s="27"/>
      <c r="E710" s="27"/>
      <c r="F710" s="27"/>
      <c r="G710" s="27"/>
      <c r="H710" s="27"/>
      <c r="I710" s="27"/>
      <c r="J710" s="34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spans="1:26" ht="13.5" customHeight="1" x14ac:dyDescent="0.2">
      <c r="A711" s="27"/>
      <c r="B711" s="27"/>
      <c r="C711" s="27"/>
      <c r="D711" s="27"/>
      <c r="E711" s="27"/>
      <c r="F711" s="27"/>
      <c r="G711" s="27"/>
      <c r="H711" s="27"/>
      <c r="I711" s="27"/>
      <c r="J711" s="34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spans="1:26" ht="13.5" customHeight="1" x14ac:dyDescent="0.2">
      <c r="A712" s="27"/>
      <c r="B712" s="27"/>
      <c r="C712" s="27"/>
      <c r="D712" s="27"/>
      <c r="E712" s="27"/>
      <c r="F712" s="27"/>
      <c r="G712" s="27"/>
      <c r="H712" s="27"/>
      <c r="I712" s="27"/>
      <c r="J712" s="34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spans="1:26" ht="13.5" customHeight="1" x14ac:dyDescent="0.2">
      <c r="A713" s="27"/>
      <c r="B713" s="27"/>
      <c r="C713" s="27"/>
      <c r="D713" s="27"/>
      <c r="E713" s="27"/>
      <c r="F713" s="27"/>
      <c r="G713" s="27"/>
      <c r="H713" s="27"/>
      <c r="I713" s="27"/>
      <c r="J713" s="34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spans="1:26" ht="13.5" customHeight="1" x14ac:dyDescent="0.2">
      <c r="A714" s="27"/>
      <c r="B714" s="27"/>
      <c r="C714" s="27"/>
      <c r="D714" s="27"/>
      <c r="E714" s="27"/>
      <c r="F714" s="27"/>
      <c r="G714" s="27"/>
      <c r="H714" s="27"/>
      <c r="I714" s="27"/>
      <c r="J714" s="34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spans="1:26" ht="13.5" customHeight="1" x14ac:dyDescent="0.2">
      <c r="A715" s="27"/>
      <c r="B715" s="27"/>
      <c r="C715" s="27"/>
      <c r="D715" s="27"/>
      <c r="E715" s="27"/>
      <c r="F715" s="27"/>
      <c r="G715" s="27"/>
      <c r="H715" s="27"/>
      <c r="I715" s="27"/>
      <c r="J715" s="34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spans="1:26" ht="13.5" customHeight="1" x14ac:dyDescent="0.2">
      <c r="A716" s="27"/>
      <c r="B716" s="27"/>
      <c r="C716" s="27"/>
      <c r="D716" s="27"/>
      <c r="E716" s="27"/>
      <c r="F716" s="27"/>
      <c r="G716" s="27"/>
      <c r="H716" s="27"/>
      <c r="I716" s="27"/>
      <c r="J716" s="34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spans="1:26" ht="13.5" customHeight="1" x14ac:dyDescent="0.2">
      <c r="A717" s="27"/>
      <c r="B717" s="27"/>
      <c r="C717" s="27"/>
      <c r="D717" s="27"/>
      <c r="E717" s="27"/>
      <c r="F717" s="27"/>
      <c r="G717" s="27"/>
      <c r="H717" s="27"/>
      <c r="I717" s="27"/>
      <c r="J717" s="34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spans="1:26" ht="13.5" customHeight="1" x14ac:dyDescent="0.2">
      <c r="A718" s="27"/>
      <c r="B718" s="27"/>
      <c r="C718" s="27"/>
      <c r="D718" s="27"/>
      <c r="E718" s="27"/>
      <c r="F718" s="27"/>
      <c r="G718" s="27"/>
      <c r="H718" s="27"/>
      <c r="I718" s="27"/>
      <c r="J718" s="34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spans="1:26" ht="13.5" customHeight="1" x14ac:dyDescent="0.2">
      <c r="A719" s="27"/>
      <c r="B719" s="27"/>
      <c r="C719" s="27"/>
      <c r="D719" s="27"/>
      <c r="E719" s="27"/>
      <c r="F719" s="27"/>
      <c r="G719" s="27"/>
      <c r="H719" s="27"/>
      <c r="I719" s="27"/>
      <c r="J719" s="34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spans="1:26" ht="13.5" customHeight="1" x14ac:dyDescent="0.2">
      <c r="A720" s="27"/>
      <c r="B720" s="27"/>
      <c r="C720" s="27"/>
      <c r="D720" s="27"/>
      <c r="E720" s="27"/>
      <c r="F720" s="27"/>
      <c r="G720" s="27"/>
      <c r="H720" s="27"/>
      <c r="I720" s="27"/>
      <c r="J720" s="34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spans="1:26" ht="13.5" customHeight="1" x14ac:dyDescent="0.2">
      <c r="A721" s="27"/>
      <c r="B721" s="27"/>
      <c r="C721" s="27"/>
      <c r="D721" s="27"/>
      <c r="E721" s="27"/>
      <c r="F721" s="27"/>
      <c r="G721" s="27"/>
      <c r="H721" s="27"/>
      <c r="I721" s="27"/>
      <c r="J721" s="34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spans="1:26" ht="13.5" customHeight="1" x14ac:dyDescent="0.2">
      <c r="A722" s="27"/>
      <c r="B722" s="27"/>
      <c r="C722" s="27"/>
      <c r="D722" s="27"/>
      <c r="E722" s="27"/>
      <c r="F722" s="27"/>
      <c r="G722" s="27"/>
      <c r="H722" s="27"/>
      <c r="I722" s="27"/>
      <c r="J722" s="34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spans="1:26" ht="13.5" customHeight="1" x14ac:dyDescent="0.2">
      <c r="A723" s="27"/>
      <c r="B723" s="27"/>
      <c r="C723" s="27"/>
      <c r="D723" s="27"/>
      <c r="E723" s="27"/>
      <c r="F723" s="27"/>
      <c r="G723" s="27"/>
      <c r="H723" s="27"/>
      <c r="I723" s="27"/>
      <c r="J723" s="34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spans="1:26" ht="13.5" customHeight="1" x14ac:dyDescent="0.2">
      <c r="A724" s="27"/>
      <c r="B724" s="27"/>
      <c r="C724" s="27"/>
      <c r="D724" s="27"/>
      <c r="E724" s="27"/>
      <c r="F724" s="27"/>
      <c r="G724" s="27"/>
      <c r="H724" s="27"/>
      <c r="I724" s="27"/>
      <c r="J724" s="34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spans="1:26" ht="13.5" customHeight="1" x14ac:dyDescent="0.2">
      <c r="A725" s="27"/>
      <c r="B725" s="27"/>
      <c r="C725" s="27"/>
      <c r="D725" s="27"/>
      <c r="E725" s="27"/>
      <c r="F725" s="27"/>
      <c r="G725" s="27"/>
      <c r="H725" s="27"/>
      <c r="I725" s="27"/>
      <c r="J725" s="34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spans="1:26" ht="13.5" customHeight="1" x14ac:dyDescent="0.2">
      <c r="A726" s="27"/>
      <c r="B726" s="27"/>
      <c r="C726" s="27"/>
      <c r="D726" s="27"/>
      <c r="E726" s="27"/>
      <c r="F726" s="27"/>
      <c r="G726" s="27"/>
      <c r="H726" s="27"/>
      <c r="I726" s="27"/>
      <c r="J726" s="34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spans="1:26" ht="13.5" customHeight="1" x14ac:dyDescent="0.2">
      <c r="A727" s="27"/>
      <c r="B727" s="27"/>
      <c r="C727" s="27"/>
      <c r="D727" s="27"/>
      <c r="E727" s="27"/>
      <c r="F727" s="27"/>
      <c r="G727" s="27"/>
      <c r="H727" s="27"/>
      <c r="I727" s="27"/>
      <c r="J727" s="34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spans="1:26" ht="13.5" customHeight="1" x14ac:dyDescent="0.2">
      <c r="A728" s="27"/>
      <c r="B728" s="27"/>
      <c r="C728" s="27"/>
      <c r="D728" s="27"/>
      <c r="E728" s="27"/>
      <c r="F728" s="27"/>
      <c r="G728" s="27"/>
      <c r="H728" s="27"/>
      <c r="I728" s="27"/>
      <c r="J728" s="34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spans="1:26" ht="13.5" customHeight="1" x14ac:dyDescent="0.2">
      <c r="A729" s="27"/>
      <c r="B729" s="27"/>
      <c r="C729" s="27"/>
      <c r="D729" s="27"/>
      <c r="E729" s="27"/>
      <c r="F729" s="27"/>
      <c r="G729" s="27"/>
      <c r="H729" s="27"/>
      <c r="I729" s="27"/>
      <c r="J729" s="34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spans="1:26" ht="13.5" customHeight="1" x14ac:dyDescent="0.2">
      <c r="A730" s="27"/>
      <c r="B730" s="27"/>
      <c r="C730" s="27"/>
      <c r="D730" s="27"/>
      <c r="E730" s="27"/>
      <c r="F730" s="27"/>
      <c r="G730" s="27"/>
      <c r="H730" s="27"/>
      <c r="I730" s="27"/>
      <c r="J730" s="34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spans="1:26" ht="13.5" customHeight="1" x14ac:dyDescent="0.2">
      <c r="A731" s="27"/>
      <c r="B731" s="27"/>
      <c r="C731" s="27"/>
      <c r="D731" s="27"/>
      <c r="E731" s="27"/>
      <c r="F731" s="27"/>
      <c r="G731" s="27"/>
      <c r="H731" s="27"/>
      <c r="I731" s="27"/>
      <c r="J731" s="34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spans="1:26" ht="13.5" customHeight="1" x14ac:dyDescent="0.2">
      <c r="A732" s="27"/>
      <c r="B732" s="27"/>
      <c r="C732" s="27"/>
      <c r="D732" s="27"/>
      <c r="E732" s="27"/>
      <c r="F732" s="27"/>
      <c r="G732" s="27"/>
      <c r="H732" s="27"/>
      <c r="I732" s="27"/>
      <c r="J732" s="34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spans="1:26" ht="13.5" customHeight="1" x14ac:dyDescent="0.2">
      <c r="A733" s="27"/>
      <c r="B733" s="27"/>
      <c r="C733" s="27"/>
      <c r="D733" s="27"/>
      <c r="E733" s="27"/>
      <c r="F733" s="27"/>
      <c r="G733" s="27"/>
      <c r="H733" s="27"/>
      <c r="I733" s="27"/>
      <c r="J733" s="34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spans="1:26" ht="13.5" customHeight="1" x14ac:dyDescent="0.2">
      <c r="A734" s="27"/>
      <c r="B734" s="27"/>
      <c r="C734" s="27"/>
      <c r="D734" s="27"/>
      <c r="E734" s="27"/>
      <c r="F734" s="27"/>
      <c r="G734" s="27"/>
      <c r="H734" s="27"/>
      <c r="I734" s="27"/>
      <c r="J734" s="34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spans="1:26" ht="13.5" customHeight="1" x14ac:dyDescent="0.2">
      <c r="A735" s="27"/>
      <c r="B735" s="27"/>
      <c r="C735" s="27"/>
      <c r="D735" s="27"/>
      <c r="E735" s="27"/>
      <c r="F735" s="27"/>
      <c r="G735" s="27"/>
      <c r="H735" s="27"/>
      <c r="I735" s="27"/>
      <c r="J735" s="34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spans="1:26" ht="13.5" customHeight="1" x14ac:dyDescent="0.2">
      <c r="A736" s="27"/>
      <c r="B736" s="27"/>
      <c r="C736" s="27"/>
      <c r="D736" s="27"/>
      <c r="E736" s="27"/>
      <c r="F736" s="27"/>
      <c r="G736" s="27"/>
      <c r="H736" s="27"/>
      <c r="I736" s="27"/>
      <c r="J736" s="34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spans="1:26" ht="13.5" customHeight="1" x14ac:dyDescent="0.2">
      <c r="A737" s="27"/>
      <c r="B737" s="27"/>
      <c r="C737" s="27"/>
      <c r="D737" s="27"/>
      <c r="E737" s="27"/>
      <c r="F737" s="27"/>
      <c r="G737" s="27"/>
      <c r="H737" s="27"/>
      <c r="I737" s="27"/>
      <c r="J737" s="34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spans="1:26" ht="13.5" customHeight="1" x14ac:dyDescent="0.2">
      <c r="A738" s="27"/>
      <c r="B738" s="27"/>
      <c r="C738" s="27"/>
      <c r="D738" s="27"/>
      <c r="E738" s="27"/>
      <c r="F738" s="27"/>
      <c r="G738" s="27"/>
      <c r="H738" s="27"/>
      <c r="I738" s="27"/>
      <c r="J738" s="34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spans="1:26" ht="13.5" customHeight="1" x14ac:dyDescent="0.2">
      <c r="A739" s="27"/>
      <c r="B739" s="27"/>
      <c r="C739" s="27"/>
      <c r="D739" s="27"/>
      <c r="E739" s="27"/>
      <c r="F739" s="27"/>
      <c r="G739" s="27"/>
      <c r="H739" s="27"/>
      <c r="I739" s="27"/>
      <c r="J739" s="34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spans="1:26" ht="13.5" customHeight="1" x14ac:dyDescent="0.2">
      <c r="A740" s="27"/>
      <c r="B740" s="27"/>
      <c r="C740" s="27"/>
      <c r="D740" s="27"/>
      <c r="E740" s="27"/>
      <c r="F740" s="27"/>
      <c r="G740" s="27"/>
      <c r="H740" s="27"/>
      <c r="I740" s="27"/>
      <c r="J740" s="34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spans="1:26" ht="13.5" customHeight="1" x14ac:dyDescent="0.2">
      <c r="A741" s="27"/>
      <c r="B741" s="27"/>
      <c r="C741" s="27"/>
      <c r="D741" s="27"/>
      <c r="E741" s="27"/>
      <c r="F741" s="27"/>
      <c r="G741" s="27"/>
      <c r="H741" s="27"/>
      <c r="I741" s="27"/>
      <c r="J741" s="34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spans="1:26" ht="13.5" customHeight="1" x14ac:dyDescent="0.2">
      <c r="A742" s="27"/>
      <c r="B742" s="27"/>
      <c r="C742" s="27"/>
      <c r="D742" s="27"/>
      <c r="E742" s="27"/>
      <c r="F742" s="27"/>
      <c r="G742" s="27"/>
      <c r="H742" s="27"/>
      <c r="I742" s="27"/>
      <c r="J742" s="34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spans="1:26" ht="13.5" customHeight="1" x14ac:dyDescent="0.2">
      <c r="A743" s="27"/>
      <c r="B743" s="27"/>
      <c r="C743" s="27"/>
      <c r="D743" s="27"/>
      <c r="E743" s="27"/>
      <c r="F743" s="27"/>
      <c r="G743" s="27"/>
      <c r="H743" s="27"/>
      <c r="I743" s="27"/>
      <c r="J743" s="34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spans="1:26" ht="13.5" customHeight="1" x14ac:dyDescent="0.2">
      <c r="A744" s="27"/>
      <c r="B744" s="27"/>
      <c r="C744" s="27"/>
      <c r="D744" s="27"/>
      <c r="E744" s="27"/>
      <c r="F744" s="27"/>
      <c r="G744" s="27"/>
      <c r="H744" s="27"/>
      <c r="I744" s="27"/>
      <c r="J744" s="34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spans="1:26" ht="13.5" customHeight="1" x14ac:dyDescent="0.2">
      <c r="A745" s="27"/>
      <c r="B745" s="27"/>
      <c r="C745" s="27"/>
      <c r="D745" s="27"/>
      <c r="E745" s="27"/>
      <c r="F745" s="27"/>
      <c r="G745" s="27"/>
      <c r="H745" s="27"/>
      <c r="I745" s="27"/>
      <c r="J745" s="34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spans="1:26" ht="13.5" customHeight="1" x14ac:dyDescent="0.2">
      <c r="A746" s="27"/>
      <c r="B746" s="27"/>
      <c r="C746" s="27"/>
      <c r="D746" s="27"/>
      <c r="E746" s="27"/>
      <c r="F746" s="27"/>
      <c r="G746" s="27"/>
      <c r="H746" s="27"/>
      <c r="I746" s="27"/>
      <c r="J746" s="34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spans="1:26" ht="13.5" customHeight="1" x14ac:dyDescent="0.2">
      <c r="A747" s="27"/>
      <c r="B747" s="27"/>
      <c r="C747" s="27"/>
      <c r="D747" s="27"/>
      <c r="E747" s="27"/>
      <c r="F747" s="27"/>
      <c r="G747" s="27"/>
      <c r="H747" s="27"/>
      <c r="I747" s="27"/>
      <c r="J747" s="34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spans="1:26" ht="13.5" customHeight="1" x14ac:dyDescent="0.2">
      <c r="A748" s="27"/>
      <c r="B748" s="27"/>
      <c r="C748" s="27"/>
      <c r="D748" s="27"/>
      <c r="E748" s="27"/>
      <c r="F748" s="27"/>
      <c r="G748" s="27"/>
      <c r="H748" s="27"/>
      <c r="I748" s="27"/>
      <c r="J748" s="34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spans="1:26" ht="13.5" customHeight="1" x14ac:dyDescent="0.2">
      <c r="A749" s="27"/>
      <c r="B749" s="27"/>
      <c r="C749" s="27"/>
      <c r="D749" s="27"/>
      <c r="E749" s="27"/>
      <c r="F749" s="27"/>
      <c r="G749" s="27"/>
      <c r="H749" s="27"/>
      <c r="I749" s="27"/>
      <c r="J749" s="34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spans="1:26" ht="13.5" customHeight="1" x14ac:dyDescent="0.2">
      <c r="A750" s="27"/>
      <c r="B750" s="27"/>
      <c r="C750" s="27"/>
      <c r="D750" s="27"/>
      <c r="E750" s="27"/>
      <c r="F750" s="27"/>
      <c r="G750" s="27"/>
      <c r="H750" s="27"/>
      <c r="I750" s="27"/>
      <c r="J750" s="34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spans="1:26" ht="13.5" customHeight="1" x14ac:dyDescent="0.2">
      <c r="A751" s="27"/>
      <c r="B751" s="27"/>
      <c r="C751" s="27"/>
      <c r="D751" s="27"/>
      <c r="E751" s="27"/>
      <c r="F751" s="27"/>
      <c r="G751" s="27"/>
      <c r="H751" s="27"/>
      <c r="I751" s="27"/>
      <c r="J751" s="34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spans="1:26" ht="13.5" customHeight="1" x14ac:dyDescent="0.2">
      <c r="A752" s="27"/>
      <c r="B752" s="27"/>
      <c r="C752" s="27"/>
      <c r="D752" s="27"/>
      <c r="E752" s="27"/>
      <c r="F752" s="27"/>
      <c r="G752" s="27"/>
      <c r="H752" s="27"/>
      <c r="I752" s="27"/>
      <c r="J752" s="34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spans="1:26" ht="13.5" customHeight="1" x14ac:dyDescent="0.2">
      <c r="A753" s="27"/>
      <c r="B753" s="27"/>
      <c r="C753" s="27"/>
      <c r="D753" s="27"/>
      <c r="E753" s="27"/>
      <c r="F753" s="27"/>
      <c r="G753" s="27"/>
      <c r="H753" s="27"/>
      <c r="I753" s="27"/>
      <c r="J753" s="34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spans="1:26" ht="13.5" customHeight="1" x14ac:dyDescent="0.2">
      <c r="A754" s="27"/>
      <c r="B754" s="27"/>
      <c r="C754" s="27"/>
      <c r="D754" s="27"/>
      <c r="E754" s="27"/>
      <c r="F754" s="27"/>
      <c r="G754" s="27"/>
      <c r="H754" s="27"/>
      <c r="I754" s="27"/>
      <c r="J754" s="34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spans="1:26" ht="13.5" customHeight="1" x14ac:dyDescent="0.2">
      <c r="A755" s="27"/>
      <c r="B755" s="27"/>
      <c r="C755" s="27"/>
      <c r="D755" s="27"/>
      <c r="E755" s="27"/>
      <c r="F755" s="27"/>
      <c r="G755" s="27"/>
      <c r="H755" s="27"/>
      <c r="I755" s="27"/>
      <c r="J755" s="34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spans="1:26" ht="13.5" customHeight="1" x14ac:dyDescent="0.2">
      <c r="A756" s="27"/>
      <c r="B756" s="27"/>
      <c r="C756" s="27"/>
      <c r="D756" s="27"/>
      <c r="E756" s="27"/>
      <c r="F756" s="27"/>
      <c r="G756" s="27"/>
      <c r="H756" s="27"/>
      <c r="I756" s="27"/>
      <c r="J756" s="34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spans="1:26" ht="13.5" customHeight="1" x14ac:dyDescent="0.2">
      <c r="A757" s="27"/>
      <c r="B757" s="27"/>
      <c r="C757" s="27"/>
      <c r="D757" s="27"/>
      <c r="E757" s="27"/>
      <c r="F757" s="27"/>
      <c r="G757" s="27"/>
      <c r="H757" s="27"/>
      <c r="I757" s="27"/>
      <c r="J757" s="34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spans="1:26" ht="13.5" customHeight="1" x14ac:dyDescent="0.2">
      <c r="A758" s="27"/>
      <c r="B758" s="27"/>
      <c r="C758" s="27"/>
      <c r="D758" s="27"/>
      <c r="E758" s="27"/>
      <c r="F758" s="27"/>
      <c r="G758" s="27"/>
      <c r="H758" s="27"/>
      <c r="I758" s="27"/>
      <c r="J758" s="34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spans="1:26" ht="13.5" customHeight="1" x14ac:dyDescent="0.2">
      <c r="A759" s="27"/>
      <c r="B759" s="27"/>
      <c r="C759" s="27"/>
      <c r="D759" s="27"/>
      <c r="E759" s="27"/>
      <c r="F759" s="27"/>
      <c r="G759" s="27"/>
      <c r="H759" s="27"/>
      <c r="I759" s="27"/>
      <c r="J759" s="34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spans="1:26" ht="13.5" customHeight="1" x14ac:dyDescent="0.2">
      <c r="A760" s="27"/>
      <c r="B760" s="27"/>
      <c r="C760" s="27"/>
      <c r="D760" s="27"/>
      <c r="E760" s="27"/>
      <c r="F760" s="27"/>
      <c r="G760" s="27"/>
      <c r="H760" s="27"/>
      <c r="I760" s="27"/>
      <c r="J760" s="34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spans="1:26" ht="13.5" customHeight="1" x14ac:dyDescent="0.2">
      <c r="A761" s="27"/>
      <c r="B761" s="27"/>
      <c r="C761" s="27"/>
      <c r="D761" s="27"/>
      <c r="E761" s="27"/>
      <c r="F761" s="27"/>
      <c r="G761" s="27"/>
      <c r="H761" s="27"/>
      <c r="I761" s="27"/>
      <c r="J761" s="34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spans="1:26" ht="13.5" customHeight="1" x14ac:dyDescent="0.2">
      <c r="A762" s="27"/>
      <c r="B762" s="27"/>
      <c r="C762" s="27"/>
      <c r="D762" s="27"/>
      <c r="E762" s="27"/>
      <c r="F762" s="27"/>
      <c r="G762" s="27"/>
      <c r="H762" s="27"/>
      <c r="I762" s="27"/>
      <c r="J762" s="34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spans="1:26" ht="13.5" customHeight="1" x14ac:dyDescent="0.2">
      <c r="A763" s="27"/>
      <c r="B763" s="27"/>
      <c r="C763" s="27"/>
      <c r="D763" s="27"/>
      <c r="E763" s="27"/>
      <c r="F763" s="27"/>
      <c r="G763" s="27"/>
      <c r="H763" s="27"/>
      <c r="I763" s="27"/>
      <c r="J763" s="34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spans="1:26" ht="13.5" customHeight="1" x14ac:dyDescent="0.2">
      <c r="A764" s="27"/>
      <c r="B764" s="27"/>
      <c r="C764" s="27"/>
      <c r="D764" s="27"/>
      <c r="E764" s="27"/>
      <c r="F764" s="27"/>
      <c r="G764" s="27"/>
      <c r="H764" s="27"/>
      <c r="I764" s="27"/>
      <c r="J764" s="34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spans="1:26" ht="13.5" customHeight="1" x14ac:dyDescent="0.2">
      <c r="A765" s="27"/>
      <c r="B765" s="27"/>
      <c r="C765" s="27"/>
      <c r="D765" s="27"/>
      <c r="E765" s="27"/>
      <c r="F765" s="27"/>
      <c r="G765" s="27"/>
      <c r="H765" s="27"/>
      <c r="I765" s="27"/>
      <c r="J765" s="34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spans="1:26" ht="13.5" customHeight="1" x14ac:dyDescent="0.2">
      <c r="A766" s="27"/>
      <c r="B766" s="27"/>
      <c r="C766" s="27"/>
      <c r="D766" s="27"/>
      <c r="E766" s="27"/>
      <c r="F766" s="27"/>
      <c r="G766" s="27"/>
      <c r="H766" s="27"/>
      <c r="I766" s="27"/>
      <c r="J766" s="34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spans="1:26" ht="13.5" customHeight="1" x14ac:dyDescent="0.2">
      <c r="A767" s="27"/>
      <c r="B767" s="27"/>
      <c r="C767" s="27"/>
      <c r="D767" s="27"/>
      <c r="E767" s="27"/>
      <c r="F767" s="27"/>
      <c r="G767" s="27"/>
      <c r="H767" s="27"/>
      <c r="I767" s="27"/>
      <c r="J767" s="34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spans="1:26" ht="13.5" customHeight="1" x14ac:dyDescent="0.2">
      <c r="A768" s="27"/>
      <c r="B768" s="27"/>
      <c r="C768" s="27"/>
      <c r="D768" s="27"/>
      <c r="E768" s="27"/>
      <c r="F768" s="27"/>
      <c r="G768" s="27"/>
      <c r="H768" s="27"/>
      <c r="I768" s="27"/>
      <c r="J768" s="34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spans="1:26" ht="13.5" customHeight="1" x14ac:dyDescent="0.2">
      <c r="A769" s="27"/>
      <c r="B769" s="27"/>
      <c r="C769" s="27"/>
      <c r="D769" s="27"/>
      <c r="E769" s="27"/>
      <c r="F769" s="27"/>
      <c r="G769" s="27"/>
      <c r="H769" s="27"/>
      <c r="I769" s="27"/>
      <c r="J769" s="34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spans="1:26" ht="13.5" customHeight="1" x14ac:dyDescent="0.2">
      <c r="A770" s="27"/>
      <c r="B770" s="27"/>
      <c r="C770" s="27"/>
      <c r="D770" s="27"/>
      <c r="E770" s="27"/>
      <c r="F770" s="27"/>
      <c r="G770" s="27"/>
      <c r="H770" s="27"/>
      <c r="I770" s="27"/>
      <c r="J770" s="34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spans="1:26" ht="13.5" customHeight="1" x14ac:dyDescent="0.2">
      <c r="A771" s="27"/>
      <c r="B771" s="27"/>
      <c r="C771" s="27"/>
      <c r="D771" s="27"/>
      <c r="E771" s="27"/>
      <c r="F771" s="27"/>
      <c r="G771" s="27"/>
      <c r="H771" s="27"/>
      <c r="I771" s="27"/>
      <c r="J771" s="34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spans="1:26" ht="13.5" customHeight="1" x14ac:dyDescent="0.2">
      <c r="A772" s="27"/>
      <c r="B772" s="27"/>
      <c r="C772" s="27"/>
      <c r="D772" s="27"/>
      <c r="E772" s="27"/>
      <c r="F772" s="27"/>
      <c r="G772" s="27"/>
      <c r="H772" s="27"/>
      <c r="I772" s="27"/>
      <c r="J772" s="34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spans="1:26" ht="13.5" customHeight="1" x14ac:dyDescent="0.2">
      <c r="A773" s="27"/>
      <c r="B773" s="27"/>
      <c r="C773" s="27"/>
      <c r="D773" s="27"/>
      <c r="E773" s="27"/>
      <c r="F773" s="27"/>
      <c r="G773" s="27"/>
      <c r="H773" s="27"/>
      <c r="I773" s="27"/>
      <c r="J773" s="34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spans="1:26" ht="13.5" customHeight="1" x14ac:dyDescent="0.2">
      <c r="A774" s="27"/>
      <c r="B774" s="27"/>
      <c r="C774" s="27"/>
      <c r="D774" s="27"/>
      <c r="E774" s="27"/>
      <c r="F774" s="27"/>
      <c r="G774" s="27"/>
      <c r="H774" s="27"/>
      <c r="I774" s="27"/>
      <c r="J774" s="34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spans="1:26" ht="13.5" customHeight="1" x14ac:dyDescent="0.2">
      <c r="A775" s="27"/>
      <c r="B775" s="27"/>
      <c r="C775" s="27"/>
      <c r="D775" s="27"/>
      <c r="E775" s="27"/>
      <c r="F775" s="27"/>
      <c r="G775" s="27"/>
      <c r="H775" s="27"/>
      <c r="I775" s="27"/>
      <c r="J775" s="34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spans="1:26" ht="13.5" customHeight="1" x14ac:dyDescent="0.2">
      <c r="A776" s="27"/>
      <c r="B776" s="27"/>
      <c r="C776" s="27"/>
      <c r="D776" s="27"/>
      <c r="E776" s="27"/>
      <c r="F776" s="27"/>
      <c r="G776" s="27"/>
      <c r="H776" s="27"/>
      <c r="I776" s="27"/>
      <c r="J776" s="34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spans="1:26" ht="13.5" customHeight="1" x14ac:dyDescent="0.2">
      <c r="A777" s="27"/>
      <c r="B777" s="27"/>
      <c r="C777" s="27"/>
      <c r="D777" s="27"/>
      <c r="E777" s="27"/>
      <c r="F777" s="27"/>
      <c r="G777" s="27"/>
      <c r="H777" s="27"/>
      <c r="I777" s="27"/>
      <c r="J777" s="34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spans="1:26" ht="13.5" customHeight="1" x14ac:dyDescent="0.2">
      <c r="A778" s="27"/>
      <c r="B778" s="27"/>
      <c r="C778" s="27"/>
      <c r="D778" s="27"/>
      <c r="E778" s="27"/>
      <c r="F778" s="27"/>
      <c r="G778" s="27"/>
      <c r="H778" s="27"/>
      <c r="I778" s="27"/>
      <c r="J778" s="34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spans="1:26" ht="13.5" customHeight="1" x14ac:dyDescent="0.2">
      <c r="A779" s="27"/>
      <c r="B779" s="27"/>
      <c r="C779" s="27"/>
      <c r="D779" s="27"/>
      <c r="E779" s="27"/>
      <c r="F779" s="27"/>
      <c r="G779" s="27"/>
      <c r="H779" s="27"/>
      <c r="I779" s="27"/>
      <c r="J779" s="34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spans="1:26" ht="13.5" customHeight="1" x14ac:dyDescent="0.2">
      <c r="A780" s="27"/>
      <c r="B780" s="27"/>
      <c r="C780" s="27"/>
      <c r="D780" s="27"/>
      <c r="E780" s="27"/>
      <c r="F780" s="27"/>
      <c r="G780" s="27"/>
      <c r="H780" s="27"/>
      <c r="I780" s="27"/>
      <c r="J780" s="34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spans="1:26" ht="13.5" customHeight="1" x14ac:dyDescent="0.2">
      <c r="A781" s="27"/>
      <c r="B781" s="27"/>
      <c r="C781" s="27"/>
      <c r="D781" s="27"/>
      <c r="E781" s="27"/>
      <c r="F781" s="27"/>
      <c r="G781" s="27"/>
      <c r="H781" s="27"/>
      <c r="I781" s="27"/>
      <c r="J781" s="34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spans="1:26" ht="13.5" customHeight="1" x14ac:dyDescent="0.2">
      <c r="A782" s="27"/>
      <c r="B782" s="27"/>
      <c r="C782" s="27"/>
      <c r="D782" s="27"/>
      <c r="E782" s="27"/>
      <c r="F782" s="27"/>
      <c r="G782" s="27"/>
      <c r="H782" s="27"/>
      <c r="I782" s="27"/>
      <c r="J782" s="34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spans="1:26" ht="13.5" customHeight="1" x14ac:dyDescent="0.2">
      <c r="A783" s="27"/>
      <c r="B783" s="27"/>
      <c r="C783" s="27"/>
      <c r="D783" s="27"/>
      <c r="E783" s="27"/>
      <c r="F783" s="27"/>
      <c r="G783" s="27"/>
      <c r="H783" s="27"/>
      <c r="I783" s="27"/>
      <c r="J783" s="34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spans="1:26" ht="13.5" customHeight="1" x14ac:dyDescent="0.2">
      <c r="A784" s="27"/>
      <c r="B784" s="27"/>
      <c r="C784" s="27"/>
      <c r="D784" s="27"/>
      <c r="E784" s="27"/>
      <c r="F784" s="27"/>
      <c r="G784" s="27"/>
      <c r="H784" s="27"/>
      <c r="I784" s="27"/>
      <c r="J784" s="34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spans="1:26" ht="13.5" customHeight="1" x14ac:dyDescent="0.2">
      <c r="A785" s="27"/>
      <c r="B785" s="27"/>
      <c r="C785" s="27"/>
      <c r="D785" s="27"/>
      <c r="E785" s="27"/>
      <c r="F785" s="27"/>
      <c r="G785" s="27"/>
      <c r="H785" s="27"/>
      <c r="I785" s="27"/>
      <c r="J785" s="34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spans="1:26" ht="13.5" customHeight="1" x14ac:dyDescent="0.2">
      <c r="A786" s="27"/>
      <c r="B786" s="27"/>
      <c r="C786" s="27"/>
      <c r="D786" s="27"/>
      <c r="E786" s="27"/>
      <c r="F786" s="27"/>
      <c r="G786" s="27"/>
      <c r="H786" s="27"/>
      <c r="I786" s="27"/>
      <c r="J786" s="34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spans="1:26" ht="13.5" customHeight="1" x14ac:dyDescent="0.2">
      <c r="A787" s="27"/>
      <c r="B787" s="27"/>
      <c r="C787" s="27"/>
      <c r="D787" s="27"/>
      <c r="E787" s="27"/>
      <c r="F787" s="27"/>
      <c r="G787" s="27"/>
      <c r="H787" s="27"/>
      <c r="I787" s="27"/>
      <c r="J787" s="34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spans="1:26" ht="13.5" customHeight="1" x14ac:dyDescent="0.2">
      <c r="A788" s="27"/>
      <c r="B788" s="27"/>
      <c r="C788" s="27"/>
      <c r="D788" s="27"/>
      <c r="E788" s="27"/>
      <c r="F788" s="27"/>
      <c r="G788" s="27"/>
      <c r="H788" s="27"/>
      <c r="I788" s="27"/>
      <c r="J788" s="34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spans="1:26" ht="13.5" customHeight="1" x14ac:dyDescent="0.2">
      <c r="A789" s="27"/>
      <c r="B789" s="27"/>
      <c r="C789" s="27"/>
      <c r="D789" s="27"/>
      <c r="E789" s="27"/>
      <c r="F789" s="27"/>
      <c r="G789" s="27"/>
      <c r="H789" s="27"/>
      <c r="I789" s="27"/>
      <c r="J789" s="34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spans="1:26" ht="13.5" customHeight="1" x14ac:dyDescent="0.2">
      <c r="A790" s="27"/>
      <c r="B790" s="27"/>
      <c r="C790" s="27"/>
      <c r="D790" s="27"/>
      <c r="E790" s="27"/>
      <c r="F790" s="27"/>
      <c r="G790" s="27"/>
      <c r="H790" s="27"/>
      <c r="I790" s="27"/>
      <c r="J790" s="34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spans="1:26" ht="13.5" customHeight="1" x14ac:dyDescent="0.2">
      <c r="A791" s="27"/>
      <c r="B791" s="27"/>
      <c r="C791" s="27"/>
      <c r="D791" s="27"/>
      <c r="E791" s="27"/>
      <c r="F791" s="27"/>
      <c r="G791" s="27"/>
      <c r="H791" s="27"/>
      <c r="I791" s="27"/>
      <c r="J791" s="34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spans="1:26" ht="13.5" customHeight="1" x14ac:dyDescent="0.2">
      <c r="A792" s="27"/>
      <c r="B792" s="27"/>
      <c r="C792" s="27"/>
      <c r="D792" s="27"/>
      <c r="E792" s="27"/>
      <c r="F792" s="27"/>
      <c r="G792" s="27"/>
      <c r="H792" s="27"/>
      <c r="I792" s="27"/>
      <c r="J792" s="34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spans="1:26" ht="13.5" customHeight="1" x14ac:dyDescent="0.2">
      <c r="A793" s="27"/>
      <c r="B793" s="27"/>
      <c r="C793" s="27"/>
      <c r="D793" s="27"/>
      <c r="E793" s="27"/>
      <c r="F793" s="27"/>
      <c r="G793" s="27"/>
      <c r="H793" s="27"/>
      <c r="I793" s="27"/>
      <c r="J793" s="34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spans="1:26" ht="13.5" customHeight="1" x14ac:dyDescent="0.2">
      <c r="A794" s="27"/>
      <c r="B794" s="27"/>
      <c r="C794" s="27"/>
      <c r="D794" s="27"/>
      <c r="E794" s="27"/>
      <c r="F794" s="27"/>
      <c r="G794" s="27"/>
      <c r="H794" s="27"/>
      <c r="I794" s="27"/>
      <c r="J794" s="34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spans="1:26" ht="13.5" customHeight="1" x14ac:dyDescent="0.2">
      <c r="A795" s="27"/>
      <c r="B795" s="27"/>
      <c r="C795" s="27"/>
      <c r="D795" s="27"/>
      <c r="E795" s="27"/>
      <c r="F795" s="27"/>
      <c r="G795" s="27"/>
      <c r="H795" s="27"/>
      <c r="I795" s="27"/>
      <c r="J795" s="34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spans="1:26" ht="13.5" customHeight="1" x14ac:dyDescent="0.2">
      <c r="A796" s="27"/>
      <c r="B796" s="27"/>
      <c r="C796" s="27"/>
      <c r="D796" s="27"/>
      <c r="E796" s="27"/>
      <c r="F796" s="27"/>
      <c r="G796" s="27"/>
      <c r="H796" s="27"/>
      <c r="I796" s="27"/>
      <c r="J796" s="34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spans="1:26" ht="13.5" customHeight="1" x14ac:dyDescent="0.2">
      <c r="A797" s="27"/>
      <c r="B797" s="27"/>
      <c r="C797" s="27"/>
      <c r="D797" s="27"/>
      <c r="E797" s="27"/>
      <c r="F797" s="27"/>
      <c r="G797" s="27"/>
      <c r="H797" s="27"/>
      <c r="I797" s="27"/>
      <c r="J797" s="34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spans="1:26" ht="13.5" customHeight="1" x14ac:dyDescent="0.2">
      <c r="A798" s="27"/>
      <c r="B798" s="27"/>
      <c r="C798" s="27"/>
      <c r="D798" s="27"/>
      <c r="E798" s="27"/>
      <c r="F798" s="27"/>
      <c r="G798" s="27"/>
      <c r="H798" s="27"/>
      <c r="I798" s="27"/>
      <c r="J798" s="34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spans="1:26" ht="13.5" customHeight="1" x14ac:dyDescent="0.2">
      <c r="A799" s="27"/>
      <c r="B799" s="27"/>
      <c r="C799" s="27"/>
      <c r="D799" s="27"/>
      <c r="E799" s="27"/>
      <c r="F799" s="27"/>
      <c r="G799" s="27"/>
      <c r="H799" s="27"/>
      <c r="I799" s="27"/>
      <c r="J799" s="34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spans="1:26" ht="13.5" customHeight="1" x14ac:dyDescent="0.2">
      <c r="A800" s="27"/>
      <c r="B800" s="27"/>
      <c r="C800" s="27"/>
      <c r="D800" s="27"/>
      <c r="E800" s="27"/>
      <c r="F800" s="27"/>
      <c r="G800" s="27"/>
      <c r="H800" s="27"/>
      <c r="I800" s="27"/>
      <c r="J800" s="34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spans="1:26" ht="13.5" customHeight="1" x14ac:dyDescent="0.2">
      <c r="A801" s="27"/>
      <c r="B801" s="27"/>
      <c r="C801" s="27"/>
      <c r="D801" s="27"/>
      <c r="E801" s="27"/>
      <c r="F801" s="27"/>
      <c r="G801" s="27"/>
      <c r="H801" s="27"/>
      <c r="I801" s="27"/>
      <c r="J801" s="34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spans="1:26" ht="13.5" customHeight="1" x14ac:dyDescent="0.2">
      <c r="A802" s="27"/>
      <c r="B802" s="27"/>
      <c r="C802" s="27"/>
      <c r="D802" s="27"/>
      <c r="E802" s="27"/>
      <c r="F802" s="27"/>
      <c r="G802" s="27"/>
      <c r="H802" s="27"/>
      <c r="I802" s="27"/>
      <c r="J802" s="34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spans="1:26" ht="13.5" customHeight="1" x14ac:dyDescent="0.2">
      <c r="A803" s="27"/>
      <c r="B803" s="27"/>
      <c r="C803" s="27"/>
      <c r="D803" s="27"/>
      <c r="E803" s="27"/>
      <c r="F803" s="27"/>
      <c r="G803" s="27"/>
      <c r="H803" s="27"/>
      <c r="I803" s="27"/>
      <c r="J803" s="34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spans="1:26" ht="13.5" customHeight="1" x14ac:dyDescent="0.2">
      <c r="A804" s="27"/>
      <c r="B804" s="27"/>
      <c r="C804" s="27"/>
      <c r="D804" s="27"/>
      <c r="E804" s="27"/>
      <c r="F804" s="27"/>
      <c r="G804" s="27"/>
      <c r="H804" s="27"/>
      <c r="I804" s="27"/>
      <c r="J804" s="34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spans="1:26" ht="13.5" customHeight="1" x14ac:dyDescent="0.2">
      <c r="A805" s="27"/>
      <c r="B805" s="27"/>
      <c r="C805" s="27"/>
      <c r="D805" s="27"/>
      <c r="E805" s="27"/>
      <c r="F805" s="27"/>
      <c r="G805" s="27"/>
      <c r="H805" s="27"/>
      <c r="I805" s="27"/>
      <c r="J805" s="34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spans="1:26" ht="13.5" customHeight="1" x14ac:dyDescent="0.2">
      <c r="A806" s="27"/>
      <c r="B806" s="27"/>
      <c r="C806" s="27"/>
      <c r="D806" s="27"/>
      <c r="E806" s="27"/>
      <c r="F806" s="27"/>
      <c r="G806" s="27"/>
      <c r="H806" s="27"/>
      <c r="I806" s="27"/>
      <c r="J806" s="34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spans="1:26" ht="13.5" customHeight="1" x14ac:dyDescent="0.2">
      <c r="A807" s="27"/>
      <c r="B807" s="27"/>
      <c r="C807" s="27"/>
      <c r="D807" s="27"/>
      <c r="E807" s="27"/>
      <c r="F807" s="27"/>
      <c r="G807" s="27"/>
      <c r="H807" s="27"/>
      <c r="I807" s="27"/>
      <c r="J807" s="34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spans="1:26" ht="13.5" customHeight="1" x14ac:dyDescent="0.2">
      <c r="A808" s="27"/>
      <c r="B808" s="27"/>
      <c r="C808" s="27"/>
      <c r="D808" s="27"/>
      <c r="E808" s="27"/>
      <c r="F808" s="27"/>
      <c r="G808" s="27"/>
      <c r="H808" s="27"/>
      <c r="I808" s="27"/>
      <c r="J808" s="34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spans="1:26" ht="13.5" customHeight="1" x14ac:dyDescent="0.2">
      <c r="A809" s="27"/>
      <c r="B809" s="27"/>
      <c r="C809" s="27"/>
      <c r="D809" s="27"/>
      <c r="E809" s="27"/>
      <c r="F809" s="27"/>
      <c r="G809" s="27"/>
      <c r="H809" s="27"/>
      <c r="I809" s="27"/>
      <c r="J809" s="34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spans="1:26" ht="13.5" customHeight="1" x14ac:dyDescent="0.2">
      <c r="A810" s="27"/>
      <c r="B810" s="27"/>
      <c r="C810" s="27"/>
      <c r="D810" s="27"/>
      <c r="E810" s="27"/>
      <c r="F810" s="27"/>
      <c r="G810" s="27"/>
      <c r="H810" s="27"/>
      <c r="I810" s="27"/>
      <c r="J810" s="34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spans="1:26" ht="13.5" customHeight="1" x14ac:dyDescent="0.2">
      <c r="A811" s="27"/>
      <c r="B811" s="27"/>
      <c r="C811" s="27"/>
      <c r="D811" s="27"/>
      <c r="E811" s="27"/>
      <c r="F811" s="27"/>
      <c r="G811" s="27"/>
      <c r="H811" s="27"/>
      <c r="I811" s="27"/>
      <c r="J811" s="34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spans="1:26" ht="13.5" customHeight="1" x14ac:dyDescent="0.2">
      <c r="A812" s="27"/>
      <c r="B812" s="27"/>
      <c r="C812" s="27"/>
      <c r="D812" s="27"/>
      <c r="E812" s="27"/>
      <c r="F812" s="27"/>
      <c r="G812" s="27"/>
      <c r="H812" s="27"/>
      <c r="I812" s="27"/>
      <c r="J812" s="34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spans="1:26" ht="13.5" customHeight="1" x14ac:dyDescent="0.2">
      <c r="A813" s="27"/>
      <c r="B813" s="27"/>
      <c r="C813" s="27"/>
      <c r="D813" s="27"/>
      <c r="E813" s="27"/>
      <c r="F813" s="27"/>
      <c r="G813" s="27"/>
      <c r="H813" s="27"/>
      <c r="I813" s="27"/>
      <c r="J813" s="34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spans="1:26" ht="13.5" customHeight="1" x14ac:dyDescent="0.2">
      <c r="A814" s="27"/>
      <c r="B814" s="27"/>
      <c r="C814" s="27"/>
      <c r="D814" s="27"/>
      <c r="E814" s="27"/>
      <c r="F814" s="27"/>
      <c r="G814" s="27"/>
      <c r="H814" s="27"/>
      <c r="I814" s="27"/>
      <c r="J814" s="34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spans="1:26" ht="13.5" customHeight="1" x14ac:dyDescent="0.2">
      <c r="A815" s="27"/>
      <c r="B815" s="27"/>
      <c r="C815" s="27"/>
      <c r="D815" s="27"/>
      <c r="E815" s="27"/>
      <c r="F815" s="27"/>
      <c r="G815" s="27"/>
      <c r="H815" s="27"/>
      <c r="I815" s="27"/>
      <c r="J815" s="34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spans="1:26" ht="13.5" customHeight="1" x14ac:dyDescent="0.2">
      <c r="A816" s="27"/>
      <c r="B816" s="27"/>
      <c r="C816" s="27"/>
      <c r="D816" s="27"/>
      <c r="E816" s="27"/>
      <c r="F816" s="27"/>
      <c r="G816" s="27"/>
      <c r="H816" s="27"/>
      <c r="I816" s="27"/>
      <c r="J816" s="34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spans="1:26" ht="13.5" customHeight="1" x14ac:dyDescent="0.2">
      <c r="A817" s="27"/>
      <c r="B817" s="27"/>
      <c r="C817" s="27"/>
      <c r="D817" s="27"/>
      <c r="E817" s="27"/>
      <c r="F817" s="27"/>
      <c r="G817" s="27"/>
      <c r="H817" s="27"/>
      <c r="I817" s="27"/>
      <c r="J817" s="34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spans="1:26" ht="13.5" customHeight="1" x14ac:dyDescent="0.2">
      <c r="A818" s="27"/>
      <c r="B818" s="27"/>
      <c r="C818" s="27"/>
      <c r="D818" s="27"/>
      <c r="E818" s="27"/>
      <c r="F818" s="27"/>
      <c r="G818" s="27"/>
      <c r="H818" s="27"/>
      <c r="I818" s="27"/>
      <c r="J818" s="34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spans="1:26" ht="13.5" customHeight="1" x14ac:dyDescent="0.2">
      <c r="A819" s="27"/>
      <c r="B819" s="27"/>
      <c r="C819" s="27"/>
      <c r="D819" s="27"/>
      <c r="E819" s="27"/>
      <c r="F819" s="27"/>
      <c r="G819" s="27"/>
      <c r="H819" s="27"/>
      <c r="I819" s="27"/>
      <c r="J819" s="34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spans="1:26" ht="13.5" customHeight="1" x14ac:dyDescent="0.2">
      <c r="A820" s="27"/>
      <c r="B820" s="27"/>
      <c r="C820" s="27"/>
      <c r="D820" s="27"/>
      <c r="E820" s="27"/>
      <c r="F820" s="27"/>
      <c r="G820" s="27"/>
      <c r="H820" s="27"/>
      <c r="I820" s="27"/>
      <c r="J820" s="34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spans="1:26" ht="13.5" customHeight="1" x14ac:dyDescent="0.2">
      <c r="A821" s="27"/>
      <c r="B821" s="27"/>
      <c r="C821" s="27"/>
      <c r="D821" s="27"/>
      <c r="E821" s="27"/>
      <c r="F821" s="27"/>
      <c r="G821" s="27"/>
      <c r="H821" s="27"/>
      <c r="I821" s="27"/>
      <c r="J821" s="34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spans="1:26" ht="13.5" customHeight="1" x14ac:dyDescent="0.2">
      <c r="A822" s="27"/>
      <c r="B822" s="27"/>
      <c r="C822" s="27"/>
      <c r="D822" s="27"/>
      <c r="E822" s="27"/>
      <c r="F822" s="27"/>
      <c r="G822" s="27"/>
      <c r="H822" s="27"/>
      <c r="I822" s="27"/>
      <c r="J822" s="34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spans="1:26" ht="13.5" customHeight="1" x14ac:dyDescent="0.2">
      <c r="A823" s="27"/>
      <c r="B823" s="27"/>
      <c r="C823" s="27"/>
      <c r="D823" s="27"/>
      <c r="E823" s="27"/>
      <c r="F823" s="27"/>
      <c r="G823" s="27"/>
      <c r="H823" s="27"/>
      <c r="I823" s="27"/>
      <c r="J823" s="34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spans="1:26" ht="13.5" customHeight="1" x14ac:dyDescent="0.2">
      <c r="A824" s="27"/>
      <c r="B824" s="27"/>
      <c r="C824" s="27"/>
      <c r="D824" s="27"/>
      <c r="E824" s="27"/>
      <c r="F824" s="27"/>
      <c r="G824" s="27"/>
      <c r="H824" s="27"/>
      <c r="I824" s="27"/>
      <c r="J824" s="34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spans="1:26" ht="13.5" customHeight="1" x14ac:dyDescent="0.2">
      <c r="A825" s="27"/>
      <c r="B825" s="27"/>
      <c r="C825" s="27"/>
      <c r="D825" s="27"/>
      <c r="E825" s="27"/>
      <c r="F825" s="27"/>
      <c r="G825" s="27"/>
      <c r="H825" s="27"/>
      <c r="I825" s="27"/>
      <c r="J825" s="34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spans="1:26" ht="13.5" customHeight="1" x14ac:dyDescent="0.2">
      <c r="A826" s="27"/>
      <c r="B826" s="27"/>
      <c r="C826" s="27"/>
      <c r="D826" s="27"/>
      <c r="E826" s="27"/>
      <c r="F826" s="27"/>
      <c r="G826" s="27"/>
      <c r="H826" s="27"/>
      <c r="I826" s="27"/>
      <c r="J826" s="34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spans="1:26" ht="13.5" customHeight="1" x14ac:dyDescent="0.2">
      <c r="A827" s="27"/>
      <c r="B827" s="27"/>
      <c r="C827" s="27"/>
      <c r="D827" s="27"/>
      <c r="E827" s="27"/>
      <c r="F827" s="27"/>
      <c r="G827" s="27"/>
      <c r="H827" s="27"/>
      <c r="I827" s="27"/>
      <c r="J827" s="34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spans="1:26" ht="13.5" customHeight="1" x14ac:dyDescent="0.2">
      <c r="A828" s="27"/>
      <c r="B828" s="27"/>
      <c r="C828" s="27"/>
      <c r="D828" s="27"/>
      <c r="E828" s="27"/>
      <c r="F828" s="27"/>
      <c r="G828" s="27"/>
      <c r="H828" s="27"/>
      <c r="I828" s="27"/>
      <c r="J828" s="34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spans="1:26" ht="13.5" customHeight="1" x14ac:dyDescent="0.2">
      <c r="A829" s="27"/>
      <c r="B829" s="27"/>
      <c r="C829" s="27"/>
      <c r="D829" s="27"/>
      <c r="E829" s="27"/>
      <c r="F829" s="27"/>
      <c r="G829" s="27"/>
      <c r="H829" s="27"/>
      <c r="I829" s="27"/>
      <c r="J829" s="34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spans="1:26" ht="13.5" customHeight="1" x14ac:dyDescent="0.2">
      <c r="A830" s="27"/>
      <c r="B830" s="27"/>
      <c r="C830" s="27"/>
      <c r="D830" s="27"/>
      <c r="E830" s="27"/>
      <c r="F830" s="27"/>
      <c r="G830" s="27"/>
      <c r="H830" s="27"/>
      <c r="I830" s="27"/>
      <c r="J830" s="34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spans="1:26" ht="13.5" customHeight="1" x14ac:dyDescent="0.2">
      <c r="A831" s="27"/>
      <c r="B831" s="27"/>
      <c r="C831" s="27"/>
      <c r="D831" s="27"/>
      <c r="E831" s="27"/>
      <c r="F831" s="27"/>
      <c r="G831" s="27"/>
      <c r="H831" s="27"/>
      <c r="I831" s="27"/>
      <c r="J831" s="34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spans="1:26" ht="13.5" customHeight="1" x14ac:dyDescent="0.2">
      <c r="A832" s="27"/>
      <c r="B832" s="27"/>
      <c r="C832" s="27"/>
      <c r="D832" s="27"/>
      <c r="E832" s="27"/>
      <c r="F832" s="27"/>
      <c r="G832" s="27"/>
      <c r="H832" s="27"/>
      <c r="I832" s="27"/>
      <c r="J832" s="34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spans="1:26" ht="13.5" customHeight="1" x14ac:dyDescent="0.2">
      <c r="A833" s="27"/>
      <c r="B833" s="27"/>
      <c r="C833" s="27"/>
      <c r="D833" s="27"/>
      <c r="E833" s="27"/>
      <c r="F833" s="27"/>
      <c r="G833" s="27"/>
      <c r="H833" s="27"/>
      <c r="I833" s="27"/>
      <c r="J833" s="34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spans="1:26" ht="13.5" customHeight="1" x14ac:dyDescent="0.2">
      <c r="A834" s="27"/>
      <c r="B834" s="27"/>
      <c r="C834" s="27"/>
      <c r="D834" s="27"/>
      <c r="E834" s="27"/>
      <c r="F834" s="27"/>
      <c r="G834" s="27"/>
      <c r="H834" s="27"/>
      <c r="I834" s="27"/>
      <c r="J834" s="34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spans="1:26" ht="13.5" customHeight="1" x14ac:dyDescent="0.2">
      <c r="A835" s="27"/>
      <c r="B835" s="27"/>
      <c r="C835" s="27"/>
      <c r="D835" s="27"/>
      <c r="E835" s="27"/>
      <c r="F835" s="27"/>
      <c r="G835" s="27"/>
      <c r="H835" s="27"/>
      <c r="I835" s="27"/>
      <c r="J835" s="34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spans="1:26" ht="13.5" customHeight="1" x14ac:dyDescent="0.2">
      <c r="A836" s="27"/>
      <c r="B836" s="27"/>
      <c r="C836" s="27"/>
      <c r="D836" s="27"/>
      <c r="E836" s="27"/>
      <c r="F836" s="27"/>
      <c r="G836" s="27"/>
      <c r="H836" s="27"/>
      <c r="I836" s="27"/>
      <c r="J836" s="34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spans="1:26" ht="13.5" customHeight="1" x14ac:dyDescent="0.2">
      <c r="A837" s="27"/>
      <c r="B837" s="27"/>
      <c r="C837" s="27"/>
      <c r="D837" s="27"/>
      <c r="E837" s="27"/>
      <c r="F837" s="27"/>
      <c r="G837" s="27"/>
      <c r="H837" s="27"/>
      <c r="I837" s="27"/>
      <c r="J837" s="34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spans="1:26" ht="13.5" customHeight="1" x14ac:dyDescent="0.2">
      <c r="A838" s="27"/>
      <c r="B838" s="27"/>
      <c r="C838" s="27"/>
      <c r="D838" s="27"/>
      <c r="E838" s="27"/>
      <c r="F838" s="27"/>
      <c r="G838" s="27"/>
      <c r="H838" s="27"/>
      <c r="I838" s="27"/>
      <c r="J838" s="34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spans="1:26" ht="13.5" customHeight="1" x14ac:dyDescent="0.2">
      <c r="A839" s="27"/>
      <c r="B839" s="27"/>
      <c r="C839" s="27"/>
      <c r="D839" s="27"/>
      <c r="E839" s="27"/>
      <c r="F839" s="27"/>
      <c r="G839" s="27"/>
      <c r="H839" s="27"/>
      <c r="I839" s="27"/>
      <c r="J839" s="34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spans="1:26" ht="13.5" customHeight="1" x14ac:dyDescent="0.2">
      <c r="A840" s="27"/>
      <c r="B840" s="27"/>
      <c r="C840" s="27"/>
      <c r="D840" s="27"/>
      <c r="E840" s="27"/>
      <c r="F840" s="27"/>
      <c r="G840" s="27"/>
      <c r="H840" s="27"/>
      <c r="I840" s="27"/>
      <c r="J840" s="34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spans="1:26" ht="13.5" customHeight="1" x14ac:dyDescent="0.2">
      <c r="A841" s="27"/>
      <c r="B841" s="27"/>
      <c r="C841" s="27"/>
      <c r="D841" s="27"/>
      <c r="E841" s="27"/>
      <c r="F841" s="27"/>
      <c r="G841" s="27"/>
      <c r="H841" s="27"/>
      <c r="I841" s="27"/>
      <c r="J841" s="34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spans="1:26" ht="13.5" customHeight="1" x14ac:dyDescent="0.2">
      <c r="A842" s="27"/>
      <c r="B842" s="27"/>
      <c r="C842" s="27"/>
      <c r="D842" s="27"/>
      <c r="E842" s="27"/>
      <c r="F842" s="27"/>
      <c r="G842" s="27"/>
      <c r="H842" s="27"/>
      <c r="I842" s="27"/>
      <c r="J842" s="34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spans="1:26" ht="13.5" customHeight="1" x14ac:dyDescent="0.2">
      <c r="A843" s="27"/>
      <c r="B843" s="27"/>
      <c r="C843" s="27"/>
      <c r="D843" s="27"/>
      <c r="E843" s="27"/>
      <c r="F843" s="27"/>
      <c r="G843" s="27"/>
      <c r="H843" s="27"/>
      <c r="I843" s="27"/>
      <c r="J843" s="34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spans="1:26" ht="13.5" customHeight="1" x14ac:dyDescent="0.2">
      <c r="A844" s="27"/>
      <c r="B844" s="27"/>
      <c r="C844" s="27"/>
      <c r="D844" s="27"/>
      <c r="E844" s="27"/>
      <c r="F844" s="27"/>
      <c r="G844" s="27"/>
      <c r="H844" s="27"/>
      <c r="I844" s="27"/>
      <c r="J844" s="34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spans="1:26" ht="13.5" customHeight="1" x14ac:dyDescent="0.2">
      <c r="A845" s="27"/>
      <c r="B845" s="27"/>
      <c r="C845" s="27"/>
      <c r="D845" s="27"/>
      <c r="E845" s="27"/>
      <c r="F845" s="27"/>
      <c r="G845" s="27"/>
      <c r="H845" s="27"/>
      <c r="I845" s="27"/>
      <c r="J845" s="34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spans="1:26" ht="13.5" customHeight="1" x14ac:dyDescent="0.2">
      <c r="A846" s="27"/>
      <c r="B846" s="27"/>
      <c r="C846" s="27"/>
      <c r="D846" s="27"/>
      <c r="E846" s="27"/>
      <c r="F846" s="27"/>
      <c r="G846" s="27"/>
      <c r="H846" s="27"/>
      <c r="I846" s="27"/>
      <c r="J846" s="34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spans="1:26" ht="13.5" customHeight="1" x14ac:dyDescent="0.2">
      <c r="A847" s="27"/>
      <c r="B847" s="27"/>
      <c r="C847" s="27"/>
      <c r="D847" s="27"/>
      <c r="E847" s="27"/>
      <c r="F847" s="27"/>
      <c r="G847" s="27"/>
      <c r="H847" s="27"/>
      <c r="I847" s="27"/>
      <c r="J847" s="34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spans="1:26" ht="13.5" customHeight="1" x14ac:dyDescent="0.2">
      <c r="A848" s="27"/>
      <c r="B848" s="27"/>
      <c r="C848" s="27"/>
      <c r="D848" s="27"/>
      <c r="E848" s="27"/>
      <c r="F848" s="27"/>
      <c r="G848" s="27"/>
      <c r="H848" s="27"/>
      <c r="I848" s="27"/>
      <c r="J848" s="34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spans="1:26" ht="13.5" customHeight="1" x14ac:dyDescent="0.2">
      <c r="A849" s="27"/>
      <c r="B849" s="27"/>
      <c r="C849" s="27"/>
      <c r="D849" s="27"/>
      <c r="E849" s="27"/>
      <c r="F849" s="27"/>
      <c r="G849" s="27"/>
      <c r="H849" s="27"/>
      <c r="I849" s="27"/>
      <c r="J849" s="34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spans="1:26" ht="13.5" customHeight="1" x14ac:dyDescent="0.2">
      <c r="A850" s="27"/>
      <c r="B850" s="27"/>
      <c r="C850" s="27"/>
      <c r="D850" s="27"/>
      <c r="E850" s="27"/>
      <c r="F850" s="27"/>
      <c r="G850" s="27"/>
      <c r="H850" s="27"/>
      <c r="I850" s="27"/>
      <c r="J850" s="34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spans="1:26" ht="13.5" customHeight="1" x14ac:dyDescent="0.2">
      <c r="A851" s="27"/>
      <c r="B851" s="27"/>
      <c r="C851" s="27"/>
      <c r="D851" s="27"/>
      <c r="E851" s="27"/>
      <c r="F851" s="27"/>
      <c r="G851" s="27"/>
      <c r="H851" s="27"/>
      <c r="I851" s="27"/>
      <c r="J851" s="34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spans="1:26" ht="13.5" customHeight="1" x14ac:dyDescent="0.2">
      <c r="A852" s="27"/>
      <c r="B852" s="27"/>
      <c r="C852" s="27"/>
      <c r="D852" s="27"/>
      <c r="E852" s="27"/>
      <c r="F852" s="27"/>
      <c r="G852" s="27"/>
      <c r="H852" s="27"/>
      <c r="I852" s="27"/>
      <c r="J852" s="34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spans="1:26" ht="13.5" customHeight="1" x14ac:dyDescent="0.2">
      <c r="A853" s="27"/>
      <c r="B853" s="27"/>
      <c r="C853" s="27"/>
      <c r="D853" s="27"/>
      <c r="E853" s="27"/>
      <c r="F853" s="27"/>
      <c r="G853" s="27"/>
      <c r="H853" s="27"/>
      <c r="I853" s="27"/>
      <c r="J853" s="34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spans="1:26" ht="13.5" customHeight="1" x14ac:dyDescent="0.2">
      <c r="A854" s="27"/>
      <c r="B854" s="27"/>
      <c r="C854" s="27"/>
      <c r="D854" s="27"/>
      <c r="E854" s="27"/>
      <c r="F854" s="27"/>
      <c r="G854" s="27"/>
      <c r="H854" s="27"/>
      <c r="I854" s="27"/>
      <c r="J854" s="34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spans="1:26" ht="13.5" customHeight="1" x14ac:dyDescent="0.2">
      <c r="A855" s="27"/>
      <c r="B855" s="27"/>
      <c r="C855" s="27"/>
      <c r="D855" s="27"/>
      <c r="E855" s="27"/>
      <c r="F855" s="27"/>
      <c r="G855" s="27"/>
      <c r="H855" s="27"/>
      <c r="I855" s="27"/>
      <c r="J855" s="34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spans="1:26" ht="13.5" customHeight="1" x14ac:dyDescent="0.2">
      <c r="A856" s="27"/>
      <c r="B856" s="27"/>
      <c r="C856" s="27"/>
      <c r="D856" s="27"/>
      <c r="E856" s="27"/>
      <c r="F856" s="27"/>
      <c r="G856" s="27"/>
      <c r="H856" s="27"/>
      <c r="I856" s="27"/>
      <c r="J856" s="34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spans="1:26" ht="13.5" customHeight="1" x14ac:dyDescent="0.2">
      <c r="A857" s="27"/>
      <c r="B857" s="27"/>
      <c r="C857" s="27"/>
      <c r="D857" s="27"/>
      <c r="E857" s="27"/>
      <c r="F857" s="27"/>
      <c r="G857" s="27"/>
      <c r="H857" s="27"/>
      <c r="I857" s="27"/>
      <c r="J857" s="34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spans="1:26" ht="13.5" customHeight="1" x14ac:dyDescent="0.2">
      <c r="A858" s="27"/>
      <c r="B858" s="27"/>
      <c r="C858" s="27"/>
      <c r="D858" s="27"/>
      <c r="E858" s="27"/>
      <c r="F858" s="27"/>
      <c r="G858" s="27"/>
      <c r="H858" s="27"/>
      <c r="I858" s="27"/>
      <c r="J858" s="34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spans="1:26" ht="13.5" customHeight="1" x14ac:dyDescent="0.2">
      <c r="A859" s="27"/>
      <c r="B859" s="27"/>
      <c r="C859" s="27"/>
      <c r="D859" s="27"/>
      <c r="E859" s="27"/>
      <c r="F859" s="27"/>
      <c r="G859" s="27"/>
      <c r="H859" s="27"/>
      <c r="I859" s="27"/>
      <c r="J859" s="34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spans="1:26" ht="13.5" customHeight="1" x14ac:dyDescent="0.2">
      <c r="A860" s="27"/>
      <c r="B860" s="27"/>
      <c r="C860" s="27"/>
      <c r="D860" s="27"/>
      <c r="E860" s="27"/>
      <c r="F860" s="27"/>
      <c r="G860" s="27"/>
      <c r="H860" s="27"/>
      <c r="I860" s="27"/>
      <c r="J860" s="34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spans="1:26" ht="13.5" customHeight="1" x14ac:dyDescent="0.2">
      <c r="A861" s="27"/>
      <c r="B861" s="27"/>
      <c r="C861" s="27"/>
      <c r="D861" s="27"/>
      <c r="E861" s="27"/>
      <c r="F861" s="27"/>
      <c r="G861" s="27"/>
      <c r="H861" s="27"/>
      <c r="I861" s="27"/>
      <c r="J861" s="34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spans="1:26" ht="13.5" customHeight="1" x14ac:dyDescent="0.2">
      <c r="A862" s="27"/>
      <c r="B862" s="27"/>
      <c r="C862" s="27"/>
      <c r="D862" s="27"/>
      <c r="E862" s="27"/>
      <c r="F862" s="27"/>
      <c r="G862" s="27"/>
      <c r="H862" s="27"/>
      <c r="I862" s="27"/>
      <c r="J862" s="34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spans="1:26" ht="13.5" customHeight="1" x14ac:dyDescent="0.2">
      <c r="A863" s="27"/>
      <c r="B863" s="27"/>
      <c r="C863" s="27"/>
      <c r="D863" s="27"/>
      <c r="E863" s="27"/>
      <c r="F863" s="27"/>
      <c r="G863" s="27"/>
      <c r="H863" s="27"/>
      <c r="I863" s="27"/>
      <c r="J863" s="34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spans="1:26" ht="13.5" customHeight="1" x14ac:dyDescent="0.2">
      <c r="A864" s="27"/>
      <c r="B864" s="27"/>
      <c r="C864" s="27"/>
      <c r="D864" s="27"/>
      <c r="E864" s="27"/>
      <c r="F864" s="27"/>
      <c r="G864" s="27"/>
      <c r="H864" s="27"/>
      <c r="I864" s="27"/>
      <c r="J864" s="34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spans="1:26" ht="13.5" customHeight="1" x14ac:dyDescent="0.2">
      <c r="A865" s="27"/>
      <c r="B865" s="27"/>
      <c r="C865" s="27"/>
      <c r="D865" s="27"/>
      <c r="E865" s="27"/>
      <c r="F865" s="27"/>
      <c r="G865" s="27"/>
      <c r="H865" s="27"/>
      <c r="I865" s="27"/>
      <c r="J865" s="34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spans="1:26" ht="13.5" customHeight="1" x14ac:dyDescent="0.2">
      <c r="A866" s="27"/>
      <c r="B866" s="27"/>
      <c r="C866" s="27"/>
      <c r="D866" s="27"/>
      <c r="E866" s="27"/>
      <c r="F866" s="27"/>
      <c r="G866" s="27"/>
      <c r="H866" s="27"/>
      <c r="I866" s="27"/>
      <c r="J866" s="34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spans="1:26" ht="13.5" customHeight="1" x14ac:dyDescent="0.2">
      <c r="A867" s="27"/>
      <c r="B867" s="27"/>
      <c r="C867" s="27"/>
      <c r="D867" s="27"/>
      <c r="E867" s="27"/>
      <c r="F867" s="27"/>
      <c r="G867" s="27"/>
      <c r="H867" s="27"/>
      <c r="I867" s="27"/>
      <c r="J867" s="34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spans="1:26" ht="13.5" customHeight="1" x14ac:dyDescent="0.2">
      <c r="A868" s="27"/>
      <c r="B868" s="27"/>
      <c r="C868" s="27"/>
      <c r="D868" s="27"/>
      <c r="E868" s="27"/>
      <c r="F868" s="27"/>
      <c r="G868" s="27"/>
      <c r="H868" s="27"/>
      <c r="I868" s="27"/>
      <c r="J868" s="34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spans="1:26" ht="13.5" customHeight="1" x14ac:dyDescent="0.2">
      <c r="A869" s="27"/>
      <c r="B869" s="27"/>
      <c r="C869" s="27"/>
      <c r="D869" s="27"/>
      <c r="E869" s="27"/>
      <c r="F869" s="27"/>
      <c r="G869" s="27"/>
      <c r="H869" s="27"/>
      <c r="I869" s="27"/>
      <c r="J869" s="34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spans="1:26" ht="13.5" customHeight="1" x14ac:dyDescent="0.2">
      <c r="A870" s="27"/>
      <c r="B870" s="27"/>
      <c r="C870" s="27"/>
      <c r="D870" s="27"/>
      <c r="E870" s="27"/>
      <c r="F870" s="27"/>
      <c r="G870" s="27"/>
      <c r="H870" s="27"/>
      <c r="I870" s="27"/>
      <c r="J870" s="34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spans="1:26" ht="13.5" customHeight="1" x14ac:dyDescent="0.2">
      <c r="A871" s="27"/>
      <c r="B871" s="27"/>
      <c r="C871" s="27"/>
      <c r="D871" s="27"/>
      <c r="E871" s="27"/>
      <c r="F871" s="27"/>
      <c r="G871" s="27"/>
      <c r="H871" s="27"/>
      <c r="I871" s="27"/>
      <c r="J871" s="34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spans="1:26" ht="13.5" customHeight="1" x14ac:dyDescent="0.2">
      <c r="A872" s="27"/>
      <c r="B872" s="27"/>
      <c r="C872" s="27"/>
      <c r="D872" s="27"/>
      <c r="E872" s="27"/>
      <c r="F872" s="27"/>
      <c r="G872" s="27"/>
      <c r="H872" s="27"/>
      <c r="I872" s="27"/>
      <c r="J872" s="34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spans="1:26" ht="13.5" customHeight="1" x14ac:dyDescent="0.2">
      <c r="A873" s="27"/>
      <c r="B873" s="27"/>
      <c r="C873" s="27"/>
      <c r="D873" s="27"/>
      <c r="E873" s="27"/>
      <c r="F873" s="27"/>
      <c r="G873" s="27"/>
      <c r="H873" s="27"/>
      <c r="I873" s="27"/>
      <c r="J873" s="34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spans="1:26" ht="13.5" customHeight="1" x14ac:dyDescent="0.2">
      <c r="A874" s="27"/>
      <c r="B874" s="27"/>
      <c r="C874" s="27"/>
      <c r="D874" s="27"/>
      <c r="E874" s="27"/>
      <c r="F874" s="27"/>
      <c r="G874" s="27"/>
      <c r="H874" s="27"/>
      <c r="I874" s="27"/>
      <c r="J874" s="34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spans="1:26" ht="13.5" customHeight="1" x14ac:dyDescent="0.2">
      <c r="A875" s="27"/>
      <c r="B875" s="27"/>
      <c r="C875" s="27"/>
      <c r="D875" s="27"/>
      <c r="E875" s="27"/>
      <c r="F875" s="27"/>
      <c r="G875" s="27"/>
      <c r="H875" s="27"/>
      <c r="I875" s="27"/>
      <c r="J875" s="34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spans="1:26" ht="13.5" customHeight="1" x14ac:dyDescent="0.2">
      <c r="A876" s="27"/>
      <c r="B876" s="27"/>
      <c r="C876" s="27"/>
      <c r="D876" s="27"/>
      <c r="E876" s="27"/>
      <c r="F876" s="27"/>
      <c r="G876" s="27"/>
      <c r="H876" s="27"/>
      <c r="I876" s="27"/>
      <c r="J876" s="34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spans="1:26" ht="13.5" customHeight="1" x14ac:dyDescent="0.2">
      <c r="A877" s="27"/>
      <c r="B877" s="27"/>
      <c r="C877" s="27"/>
      <c r="D877" s="27"/>
      <c r="E877" s="27"/>
      <c r="F877" s="27"/>
      <c r="G877" s="27"/>
      <c r="H877" s="27"/>
      <c r="I877" s="27"/>
      <c r="J877" s="34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spans="1:26" ht="13.5" customHeight="1" x14ac:dyDescent="0.2">
      <c r="A878" s="27"/>
      <c r="B878" s="27"/>
      <c r="C878" s="27"/>
      <c r="D878" s="27"/>
      <c r="E878" s="27"/>
      <c r="F878" s="27"/>
      <c r="G878" s="27"/>
      <c r="H878" s="27"/>
      <c r="I878" s="27"/>
      <c r="J878" s="34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spans="1:26" ht="13.5" customHeight="1" x14ac:dyDescent="0.2">
      <c r="A879" s="27"/>
      <c r="B879" s="27"/>
      <c r="C879" s="27"/>
      <c r="D879" s="27"/>
      <c r="E879" s="27"/>
      <c r="F879" s="27"/>
      <c r="G879" s="27"/>
      <c r="H879" s="27"/>
      <c r="I879" s="27"/>
      <c r="J879" s="34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spans="1:26" ht="13.5" customHeight="1" x14ac:dyDescent="0.2">
      <c r="A880" s="27"/>
      <c r="B880" s="27"/>
      <c r="C880" s="27"/>
      <c r="D880" s="27"/>
      <c r="E880" s="27"/>
      <c r="F880" s="27"/>
      <c r="G880" s="27"/>
      <c r="H880" s="27"/>
      <c r="I880" s="27"/>
      <c r="J880" s="34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spans="1:26" ht="13.5" customHeight="1" x14ac:dyDescent="0.2">
      <c r="A881" s="27"/>
      <c r="B881" s="27"/>
      <c r="C881" s="27"/>
      <c r="D881" s="27"/>
      <c r="E881" s="27"/>
      <c r="F881" s="27"/>
      <c r="G881" s="27"/>
      <c r="H881" s="27"/>
      <c r="I881" s="27"/>
      <c r="J881" s="34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spans="1:26" ht="13.5" customHeight="1" x14ac:dyDescent="0.2">
      <c r="A882" s="27"/>
      <c r="B882" s="27"/>
      <c r="C882" s="27"/>
      <c r="D882" s="27"/>
      <c r="E882" s="27"/>
      <c r="F882" s="27"/>
      <c r="G882" s="27"/>
      <c r="H882" s="27"/>
      <c r="I882" s="27"/>
      <c r="J882" s="34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spans="1:26" ht="13.5" customHeight="1" x14ac:dyDescent="0.2">
      <c r="A883" s="27"/>
      <c r="B883" s="27"/>
      <c r="C883" s="27"/>
      <c r="D883" s="27"/>
      <c r="E883" s="27"/>
      <c r="F883" s="27"/>
      <c r="G883" s="27"/>
      <c r="H883" s="27"/>
      <c r="I883" s="27"/>
      <c r="J883" s="34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spans="1:26" ht="13.5" customHeight="1" x14ac:dyDescent="0.2">
      <c r="A884" s="27"/>
      <c r="B884" s="27"/>
      <c r="C884" s="27"/>
      <c r="D884" s="27"/>
      <c r="E884" s="27"/>
      <c r="F884" s="27"/>
      <c r="G884" s="27"/>
      <c r="H884" s="27"/>
      <c r="I884" s="27"/>
      <c r="J884" s="34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spans="1:26" ht="13.5" customHeight="1" x14ac:dyDescent="0.2">
      <c r="A885" s="27"/>
      <c r="B885" s="27"/>
      <c r="C885" s="27"/>
      <c r="D885" s="27"/>
      <c r="E885" s="27"/>
      <c r="F885" s="27"/>
      <c r="G885" s="27"/>
      <c r="H885" s="27"/>
      <c r="I885" s="27"/>
      <c r="J885" s="34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spans="1:26" ht="13.5" customHeight="1" x14ac:dyDescent="0.2">
      <c r="A886" s="27"/>
      <c r="B886" s="27"/>
      <c r="C886" s="27"/>
      <c r="D886" s="27"/>
      <c r="E886" s="27"/>
      <c r="F886" s="27"/>
      <c r="G886" s="27"/>
      <c r="H886" s="27"/>
      <c r="I886" s="27"/>
      <c r="J886" s="34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spans="1:26" ht="13.5" customHeight="1" x14ac:dyDescent="0.2">
      <c r="A887" s="27"/>
      <c r="B887" s="27"/>
      <c r="C887" s="27"/>
      <c r="D887" s="27"/>
      <c r="E887" s="27"/>
      <c r="F887" s="27"/>
      <c r="G887" s="27"/>
      <c r="H887" s="27"/>
      <c r="I887" s="27"/>
      <c r="J887" s="34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spans="1:26" ht="13.5" customHeight="1" x14ac:dyDescent="0.2">
      <c r="A888" s="27"/>
      <c r="B888" s="27"/>
      <c r="C888" s="27"/>
      <c r="D888" s="27"/>
      <c r="E888" s="27"/>
      <c r="F888" s="27"/>
      <c r="G888" s="27"/>
      <c r="H888" s="27"/>
      <c r="I888" s="27"/>
      <c r="J888" s="34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spans="1:26" ht="13.5" customHeight="1" x14ac:dyDescent="0.2">
      <c r="A889" s="27"/>
      <c r="B889" s="27"/>
      <c r="C889" s="27"/>
      <c r="D889" s="27"/>
      <c r="E889" s="27"/>
      <c r="F889" s="27"/>
      <c r="G889" s="27"/>
      <c r="H889" s="27"/>
      <c r="I889" s="27"/>
      <c r="J889" s="34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spans="1:26" ht="13.5" customHeight="1" x14ac:dyDescent="0.2">
      <c r="A890" s="27"/>
      <c r="B890" s="27"/>
      <c r="C890" s="27"/>
      <c r="D890" s="27"/>
      <c r="E890" s="27"/>
      <c r="F890" s="27"/>
      <c r="G890" s="27"/>
      <c r="H890" s="27"/>
      <c r="I890" s="27"/>
      <c r="J890" s="34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spans="1:26" ht="13.5" customHeight="1" x14ac:dyDescent="0.2">
      <c r="A891" s="27"/>
      <c r="B891" s="27"/>
      <c r="C891" s="27"/>
      <c r="D891" s="27"/>
      <c r="E891" s="27"/>
      <c r="F891" s="27"/>
      <c r="G891" s="27"/>
      <c r="H891" s="27"/>
      <c r="I891" s="27"/>
      <c r="J891" s="34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spans="1:26" ht="13.5" customHeight="1" x14ac:dyDescent="0.2">
      <c r="A892" s="27"/>
      <c r="B892" s="27"/>
      <c r="C892" s="27"/>
      <c r="D892" s="27"/>
      <c r="E892" s="27"/>
      <c r="F892" s="27"/>
      <c r="G892" s="27"/>
      <c r="H892" s="27"/>
      <c r="I892" s="27"/>
      <c r="J892" s="34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spans="1:26" ht="13.5" customHeight="1" x14ac:dyDescent="0.2">
      <c r="A893" s="27"/>
      <c r="B893" s="27"/>
      <c r="C893" s="27"/>
      <c r="D893" s="27"/>
      <c r="E893" s="27"/>
      <c r="F893" s="27"/>
      <c r="G893" s="27"/>
      <c r="H893" s="27"/>
      <c r="I893" s="27"/>
      <c r="J893" s="34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spans="1:26" ht="13.5" customHeight="1" x14ac:dyDescent="0.2">
      <c r="A894" s="27"/>
      <c r="B894" s="27"/>
      <c r="C894" s="27"/>
      <c r="D894" s="27"/>
      <c r="E894" s="27"/>
      <c r="F894" s="27"/>
      <c r="G894" s="27"/>
      <c r="H894" s="27"/>
      <c r="I894" s="27"/>
      <c r="J894" s="34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spans="1:26" ht="13.5" customHeight="1" x14ac:dyDescent="0.2">
      <c r="A895" s="27"/>
      <c r="B895" s="27"/>
      <c r="C895" s="27"/>
      <c r="D895" s="27"/>
      <c r="E895" s="27"/>
      <c r="F895" s="27"/>
      <c r="G895" s="27"/>
      <c r="H895" s="27"/>
      <c r="I895" s="27"/>
      <c r="J895" s="34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spans="1:26" ht="13.5" customHeight="1" x14ac:dyDescent="0.2">
      <c r="A896" s="27"/>
      <c r="B896" s="27"/>
      <c r="C896" s="27"/>
      <c r="D896" s="27"/>
      <c r="E896" s="27"/>
      <c r="F896" s="27"/>
      <c r="G896" s="27"/>
      <c r="H896" s="27"/>
      <c r="I896" s="27"/>
      <c r="J896" s="34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spans="1:26" ht="13.5" customHeight="1" x14ac:dyDescent="0.2">
      <c r="A897" s="27"/>
      <c r="B897" s="27"/>
      <c r="C897" s="27"/>
      <c r="D897" s="27"/>
      <c r="E897" s="27"/>
      <c r="F897" s="27"/>
      <c r="G897" s="27"/>
      <c r="H897" s="27"/>
      <c r="I897" s="27"/>
      <c r="J897" s="34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spans="1:26" ht="13.5" customHeight="1" x14ac:dyDescent="0.2">
      <c r="A898" s="27"/>
      <c r="B898" s="27"/>
      <c r="C898" s="27"/>
      <c r="D898" s="27"/>
      <c r="E898" s="27"/>
      <c r="F898" s="27"/>
      <c r="G898" s="27"/>
      <c r="H898" s="27"/>
      <c r="I898" s="27"/>
      <c r="J898" s="34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spans="1:26" ht="13.5" customHeight="1" x14ac:dyDescent="0.2">
      <c r="A899" s="27"/>
      <c r="B899" s="27"/>
      <c r="C899" s="27"/>
      <c r="D899" s="27"/>
      <c r="E899" s="27"/>
      <c r="F899" s="27"/>
      <c r="G899" s="27"/>
      <c r="H899" s="27"/>
      <c r="I899" s="27"/>
      <c r="J899" s="34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spans="1:26" ht="13.5" customHeight="1" x14ac:dyDescent="0.2">
      <c r="A900" s="27"/>
      <c r="B900" s="27"/>
      <c r="C900" s="27"/>
      <c r="D900" s="27"/>
      <c r="E900" s="27"/>
      <c r="F900" s="27"/>
      <c r="G900" s="27"/>
      <c r="H900" s="27"/>
      <c r="I900" s="27"/>
      <c r="J900" s="34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spans="1:26" ht="13.5" customHeight="1" x14ac:dyDescent="0.2">
      <c r="A901" s="27"/>
      <c r="B901" s="27"/>
      <c r="C901" s="27"/>
      <c r="D901" s="27"/>
      <c r="E901" s="27"/>
      <c r="F901" s="27"/>
      <c r="G901" s="27"/>
      <c r="H901" s="27"/>
      <c r="I901" s="27"/>
      <c r="J901" s="34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spans="1:26" ht="13.5" customHeight="1" x14ac:dyDescent="0.2">
      <c r="A902" s="27"/>
      <c r="B902" s="27"/>
      <c r="C902" s="27"/>
      <c r="D902" s="27"/>
      <c r="E902" s="27"/>
      <c r="F902" s="27"/>
      <c r="G902" s="27"/>
      <c r="H902" s="27"/>
      <c r="I902" s="27"/>
      <c r="J902" s="34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spans="1:26" ht="13.5" customHeight="1" x14ac:dyDescent="0.2">
      <c r="A903" s="27"/>
      <c r="B903" s="27"/>
      <c r="C903" s="27"/>
      <c r="D903" s="27"/>
      <c r="E903" s="27"/>
      <c r="F903" s="27"/>
      <c r="G903" s="27"/>
      <c r="H903" s="27"/>
      <c r="I903" s="27"/>
      <c r="J903" s="34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spans="1:26" ht="13.5" customHeight="1" x14ac:dyDescent="0.2">
      <c r="A904" s="27"/>
      <c r="B904" s="27"/>
      <c r="C904" s="27"/>
      <c r="D904" s="27"/>
      <c r="E904" s="27"/>
      <c r="F904" s="27"/>
      <c r="G904" s="27"/>
      <c r="H904" s="27"/>
      <c r="I904" s="27"/>
      <c r="J904" s="34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spans="1:26" ht="13.5" customHeight="1" x14ac:dyDescent="0.2">
      <c r="A905" s="27"/>
      <c r="B905" s="27"/>
      <c r="C905" s="27"/>
      <c r="D905" s="27"/>
      <c r="E905" s="27"/>
      <c r="F905" s="27"/>
      <c r="G905" s="27"/>
      <c r="H905" s="27"/>
      <c r="I905" s="27"/>
      <c r="J905" s="34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spans="1:26" ht="13.5" customHeight="1" x14ac:dyDescent="0.2">
      <c r="A906" s="27"/>
      <c r="B906" s="27"/>
      <c r="C906" s="27"/>
      <c r="D906" s="27"/>
      <c r="E906" s="27"/>
      <c r="F906" s="27"/>
      <c r="G906" s="27"/>
      <c r="H906" s="27"/>
      <c r="I906" s="27"/>
      <c r="J906" s="34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spans="1:26" ht="13.5" customHeight="1" x14ac:dyDescent="0.2">
      <c r="A907" s="27"/>
      <c r="B907" s="27"/>
      <c r="C907" s="27"/>
      <c r="D907" s="27"/>
      <c r="E907" s="27"/>
      <c r="F907" s="27"/>
      <c r="G907" s="27"/>
      <c r="H907" s="27"/>
      <c r="I907" s="27"/>
      <c r="J907" s="34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spans="1:26" ht="13.5" customHeight="1" x14ac:dyDescent="0.2">
      <c r="A908" s="27"/>
      <c r="B908" s="27"/>
      <c r="C908" s="27"/>
      <c r="D908" s="27"/>
      <c r="E908" s="27"/>
      <c r="F908" s="27"/>
      <c r="G908" s="27"/>
      <c r="H908" s="27"/>
      <c r="I908" s="27"/>
      <c r="J908" s="34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spans="1:26" ht="13.5" customHeight="1" x14ac:dyDescent="0.2">
      <c r="A909" s="27"/>
      <c r="B909" s="27"/>
      <c r="C909" s="27"/>
      <c r="D909" s="27"/>
      <c r="E909" s="27"/>
      <c r="F909" s="27"/>
      <c r="G909" s="27"/>
      <c r="H909" s="27"/>
      <c r="I909" s="27"/>
      <c r="J909" s="34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spans="1:26" ht="13.5" customHeight="1" x14ac:dyDescent="0.2">
      <c r="A910" s="27"/>
      <c r="B910" s="27"/>
      <c r="C910" s="27"/>
      <c r="D910" s="27"/>
      <c r="E910" s="27"/>
      <c r="F910" s="27"/>
      <c r="G910" s="27"/>
      <c r="H910" s="27"/>
      <c r="I910" s="27"/>
      <c r="J910" s="34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spans="1:26" ht="13.5" customHeight="1" x14ac:dyDescent="0.2">
      <c r="A911" s="27"/>
      <c r="B911" s="27"/>
      <c r="C911" s="27"/>
      <c r="D911" s="27"/>
      <c r="E911" s="27"/>
      <c r="F911" s="27"/>
      <c r="G911" s="27"/>
      <c r="H911" s="27"/>
      <c r="I911" s="27"/>
      <c r="J911" s="34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spans="1:26" ht="13.5" customHeight="1" x14ac:dyDescent="0.2">
      <c r="A912" s="27"/>
      <c r="B912" s="27"/>
      <c r="C912" s="27"/>
      <c r="D912" s="27"/>
      <c r="E912" s="27"/>
      <c r="F912" s="27"/>
      <c r="G912" s="27"/>
      <c r="H912" s="27"/>
      <c r="I912" s="27"/>
      <c r="J912" s="34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spans="1:26" ht="13.5" customHeight="1" x14ac:dyDescent="0.2">
      <c r="A913" s="27"/>
      <c r="B913" s="27"/>
      <c r="C913" s="27"/>
      <c r="D913" s="27"/>
      <c r="E913" s="27"/>
      <c r="F913" s="27"/>
      <c r="G913" s="27"/>
      <c r="H913" s="27"/>
      <c r="I913" s="27"/>
      <c r="J913" s="34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spans="1:26" ht="13.5" customHeight="1" x14ac:dyDescent="0.2">
      <c r="A914" s="27"/>
      <c r="B914" s="27"/>
      <c r="C914" s="27"/>
      <c r="D914" s="27"/>
      <c r="E914" s="27"/>
      <c r="F914" s="27"/>
      <c r="G914" s="27"/>
      <c r="H914" s="27"/>
      <c r="I914" s="27"/>
      <c r="J914" s="34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spans="1:26" ht="13.5" customHeight="1" x14ac:dyDescent="0.2">
      <c r="A915" s="27"/>
      <c r="B915" s="27"/>
      <c r="C915" s="27"/>
      <c r="D915" s="27"/>
      <c r="E915" s="27"/>
      <c r="F915" s="27"/>
      <c r="G915" s="27"/>
      <c r="H915" s="27"/>
      <c r="I915" s="27"/>
      <c r="J915" s="34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spans="1:26" ht="13.5" customHeight="1" x14ac:dyDescent="0.2">
      <c r="A916" s="27"/>
      <c r="B916" s="27"/>
      <c r="C916" s="27"/>
      <c r="D916" s="27"/>
      <c r="E916" s="27"/>
      <c r="F916" s="27"/>
      <c r="G916" s="27"/>
      <c r="H916" s="27"/>
      <c r="I916" s="27"/>
      <c r="J916" s="34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spans="1:26" ht="13.5" customHeight="1" x14ac:dyDescent="0.2">
      <c r="A917" s="27"/>
      <c r="B917" s="27"/>
      <c r="C917" s="27"/>
      <c r="D917" s="27"/>
      <c r="E917" s="27"/>
      <c r="F917" s="27"/>
      <c r="G917" s="27"/>
      <c r="H917" s="27"/>
      <c r="I917" s="27"/>
      <c r="J917" s="34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spans="1:26" ht="13.5" customHeight="1" x14ac:dyDescent="0.2">
      <c r="A918" s="27"/>
      <c r="B918" s="27"/>
      <c r="C918" s="27"/>
      <c r="D918" s="27"/>
      <c r="E918" s="27"/>
      <c r="F918" s="27"/>
      <c r="G918" s="27"/>
      <c r="H918" s="27"/>
      <c r="I918" s="27"/>
      <c r="J918" s="34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spans="1:26" ht="13.5" customHeight="1" x14ac:dyDescent="0.2">
      <c r="A919" s="27"/>
      <c r="B919" s="27"/>
      <c r="C919" s="27"/>
      <c r="D919" s="27"/>
      <c r="E919" s="27"/>
      <c r="F919" s="27"/>
      <c r="G919" s="27"/>
      <c r="H919" s="27"/>
      <c r="I919" s="27"/>
      <c r="J919" s="34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spans="1:26" ht="13.5" customHeight="1" x14ac:dyDescent="0.2">
      <c r="A920" s="27"/>
      <c r="B920" s="27"/>
      <c r="C920" s="27"/>
      <c r="D920" s="27"/>
      <c r="E920" s="27"/>
      <c r="F920" s="27"/>
      <c r="G920" s="27"/>
      <c r="H920" s="27"/>
      <c r="I920" s="27"/>
      <c r="J920" s="34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spans="1:26" ht="13.5" customHeight="1" x14ac:dyDescent="0.2">
      <c r="A921" s="27"/>
      <c r="B921" s="27"/>
      <c r="C921" s="27"/>
      <c r="D921" s="27"/>
      <c r="E921" s="27"/>
      <c r="F921" s="27"/>
      <c r="G921" s="27"/>
      <c r="H921" s="27"/>
      <c r="I921" s="27"/>
      <c r="J921" s="34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spans="1:26" ht="13.5" customHeight="1" x14ac:dyDescent="0.2">
      <c r="A922" s="27"/>
      <c r="B922" s="27"/>
      <c r="C922" s="27"/>
      <c r="D922" s="27"/>
      <c r="E922" s="27"/>
      <c r="F922" s="27"/>
      <c r="G922" s="27"/>
      <c r="H922" s="27"/>
      <c r="I922" s="27"/>
      <c r="J922" s="34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spans="1:26" ht="13.5" customHeight="1" x14ac:dyDescent="0.2">
      <c r="A923" s="27"/>
      <c r="B923" s="27"/>
      <c r="C923" s="27"/>
      <c r="D923" s="27"/>
      <c r="E923" s="27"/>
      <c r="F923" s="27"/>
      <c r="G923" s="27"/>
      <c r="H923" s="27"/>
      <c r="I923" s="27"/>
      <c r="J923" s="34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spans="1:26" ht="13.5" customHeight="1" x14ac:dyDescent="0.2">
      <c r="A924" s="27"/>
      <c r="B924" s="27"/>
      <c r="C924" s="27"/>
      <c r="D924" s="27"/>
      <c r="E924" s="27"/>
      <c r="F924" s="27"/>
      <c r="G924" s="27"/>
      <c r="H924" s="27"/>
      <c r="I924" s="27"/>
      <c r="J924" s="34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spans="1:26" ht="13.5" customHeight="1" x14ac:dyDescent="0.2">
      <c r="A925" s="27"/>
      <c r="B925" s="27"/>
      <c r="C925" s="27"/>
      <c r="D925" s="27"/>
      <c r="E925" s="27"/>
      <c r="F925" s="27"/>
      <c r="G925" s="27"/>
      <c r="H925" s="27"/>
      <c r="I925" s="27"/>
      <c r="J925" s="34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spans="1:26" ht="13.5" customHeight="1" x14ac:dyDescent="0.2">
      <c r="A926" s="27"/>
      <c r="B926" s="27"/>
      <c r="C926" s="27"/>
      <c r="D926" s="27"/>
      <c r="E926" s="27"/>
      <c r="F926" s="27"/>
      <c r="G926" s="27"/>
      <c r="H926" s="27"/>
      <c r="I926" s="27"/>
      <c r="J926" s="34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spans="1:26" ht="13.5" customHeight="1" x14ac:dyDescent="0.2">
      <c r="A927" s="27"/>
      <c r="B927" s="27"/>
      <c r="C927" s="27"/>
      <c r="D927" s="27"/>
      <c r="E927" s="27"/>
      <c r="F927" s="27"/>
      <c r="G927" s="27"/>
      <c r="H927" s="27"/>
      <c r="I927" s="27"/>
      <c r="J927" s="34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spans="1:26" ht="13.5" customHeight="1" x14ac:dyDescent="0.2">
      <c r="A928" s="27"/>
      <c r="B928" s="27"/>
      <c r="C928" s="27"/>
      <c r="D928" s="27"/>
      <c r="E928" s="27"/>
      <c r="F928" s="27"/>
      <c r="G928" s="27"/>
      <c r="H928" s="27"/>
      <c r="I928" s="27"/>
      <c r="J928" s="34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spans="1:26" ht="13.5" customHeight="1" x14ac:dyDescent="0.2">
      <c r="A929" s="27"/>
      <c r="B929" s="27"/>
      <c r="C929" s="27"/>
      <c r="D929" s="27"/>
      <c r="E929" s="27"/>
      <c r="F929" s="27"/>
      <c r="G929" s="27"/>
      <c r="H929" s="27"/>
      <c r="I929" s="27"/>
      <c r="J929" s="34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spans="1:26" ht="13.5" customHeight="1" x14ac:dyDescent="0.2">
      <c r="A930" s="27"/>
      <c r="B930" s="27"/>
      <c r="C930" s="27"/>
      <c r="D930" s="27"/>
      <c r="E930" s="27"/>
      <c r="F930" s="27"/>
      <c r="G930" s="27"/>
      <c r="H930" s="27"/>
      <c r="I930" s="27"/>
      <c r="J930" s="34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spans="1:26" ht="13.5" customHeight="1" x14ac:dyDescent="0.2">
      <c r="A931" s="27"/>
      <c r="B931" s="27"/>
      <c r="C931" s="27"/>
      <c r="D931" s="27"/>
      <c r="E931" s="27"/>
      <c r="F931" s="27"/>
      <c r="G931" s="27"/>
      <c r="H931" s="27"/>
      <c r="I931" s="27"/>
      <c r="J931" s="34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spans="1:26" ht="13.5" customHeight="1" x14ac:dyDescent="0.2">
      <c r="A932" s="27"/>
      <c r="B932" s="27"/>
      <c r="C932" s="27"/>
      <c r="D932" s="27"/>
      <c r="E932" s="27"/>
      <c r="F932" s="27"/>
      <c r="G932" s="27"/>
      <c r="H932" s="27"/>
      <c r="I932" s="27"/>
      <c r="J932" s="34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spans="1:26" ht="13.5" customHeight="1" x14ac:dyDescent="0.2">
      <c r="A933" s="27"/>
      <c r="B933" s="27"/>
      <c r="C933" s="27"/>
      <c r="D933" s="27"/>
      <c r="E933" s="27"/>
      <c r="F933" s="27"/>
      <c r="G933" s="27"/>
      <c r="H933" s="27"/>
      <c r="I933" s="27"/>
      <c r="J933" s="34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spans="1:26" ht="13.5" customHeight="1" x14ac:dyDescent="0.2">
      <c r="A934" s="27"/>
      <c r="B934" s="27"/>
      <c r="C934" s="27"/>
      <c r="D934" s="27"/>
      <c r="E934" s="27"/>
      <c r="F934" s="27"/>
      <c r="G934" s="27"/>
      <c r="H934" s="27"/>
      <c r="I934" s="27"/>
      <c r="J934" s="34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spans="1:26" ht="13.5" customHeight="1" x14ac:dyDescent="0.2">
      <c r="A935" s="27"/>
      <c r="B935" s="27"/>
      <c r="C935" s="27"/>
      <c r="D935" s="27"/>
      <c r="E935" s="27"/>
      <c r="F935" s="27"/>
      <c r="G935" s="27"/>
      <c r="H935" s="27"/>
      <c r="I935" s="27"/>
      <c r="J935" s="34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spans="1:26" ht="13.5" customHeight="1" x14ac:dyDescent="0.2">
      <c r="A936" s="27"/>
      <c r="B936" s="27"/>
      <c r="C936" s="27"/>
      <c r="D936" s="27"/>
      <c r="E936" s="27"/>
      <c r="F936" s="27"/>
      <c r="G936" s="27"/>
      <c r="H936" s="27"/>
      <c r="I936" s="27"/>
      <c r="J936" s="34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spans="1:26" ht="13.5" customHeight="1" x14ac:dyDescent="0.2">
      <c r="A937" s="27"/>
      <c r="B937" s="27"/>
      <c r="C937" s="27"/>
      <c r="D937" s="27"/>
      <c r="E937" s="27"/>
      <c r="F937" s="27"/>
      <c r="G937" s="27"/>
      <c r="H937" s="27"/>
      <c r="I937" s="27"/>
      <c r="J937" s="34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spans="1:26" ht="13.5" customHeight="1" x14ac:dyDescent="0.2">
      <c r="A938" s="27"/>
      <c r="B938" s="27"/>
      <c r="C938" s="27"/>
      <c r="D938" s="27"/>
      <c r="E938" s="27"/>
      <c r="F938" s="27"/>
      <c r="G938" s="27"/>
      <c r="H938" s="27"/>
      <c r="I938" s="27"/>
      <c r="J938" s="34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spans="1:26" ht="13.5" customHeight="1" x14ac:dyDescent="0.2">
      <c r="A939" s="27"/>
      <c r="B939" s="27"/>
      <c r="C939" s="27"/>
      <c r="D939" s="27"/>
      <c r="E939" s="27"/>
      <c r="F939" s="27"/>
      <c r="G939" s="27"/>
      <c r="H939" s="27"/>
      <c r="I939" s="27"/>
      <c r="J939" s="34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spans="1:26" ht="13.5" customHeight="1" x14ac:dyDescent="0.2">
      <c r="A940" s="27"/>
      <c r="B940" s="27"/>
      <c r="C940" s="27"/>
      <c r="D940" s="27"/>
      <c r="E940" s="27"/>
      <c r="F940" s="27"/>
      <c r="G940" s="27"/>
      <c r="H940" s="27"/>
      <c r="I940" s="27"/>
      <c r="J940" s="34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spans="1:26" ht="13.5" customHeight="1" x14ac:dyDescent="0.2">
      <c r="A941" s="27"/>
      <c r="B941" s="27"/>
      <c r="C941" s="27"/>
      <c r="D941" s="27"/>
      <c r="E941" s="27"/>
      <c r="F941" s="27"/>
      <c r="G941" s="27"/>
      <c r="H941" s="27"/>
      <c r="I941" s="27"/>
      <c r="J941" s="34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spans="1:26" ht="13.5" customHeight="1" x14ac:dyDescent="0.2">
      <c r="A942" s="27"/>
      <c r="B942" s="27"/>
      <c r="C942" s="27"/>
      <c r="D942" s="27"/>
      <c r="E942" s="27"/>
      <c r="F942" s="27"/>
      <c r="G942" s="27"/>
      <c r="H942" s="27"/>
      <c r="I942" s="27"/>
      <c r="J942" s="34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spans="1:26" ht="13.5" customHeight="1" x14ac:dyDescent="0.2">
      <c r="A943" s="27"/>
      <c r="B943" s="27"/>
      <c r="C943" s="27"/>
      <c r="D943" s="27"/>
      <c r="E943" s="27"/>
      <c r="F943" s="27"/>
      <c r="G943" s="27"/>
      <c r="H943" s="27"/>
      <c r="I943" s="27"/>
      <c r="J943" s="34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spans="1:26" ht="13.5" customHeight="1" x14ac:dyDescent="0.2">
      <c r="A944" s="27"/>
      <c r="B944" s="27"/>
      <c r="C944" s="27"/>
      <c r="D944" s="27"/>
      <c r="E944" s="27"/>
      <c r="F944" s="27"/>
      <c r="G944" s="27"/>
      <c r="H944" s="27"/>
      <c r="I944" s="27"/>
      <c r="J944" s="34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spans="1:26" ht="13.5" customHeight="1" x14ac:dyDescent="0.2">
      <c r="A945" s="27"/>
      <c r="B945" s="27"/>
      <c r="C945" s="27"/>
      <c r="D945" s="27"/>
      <c r="E945" s="27"/>
      <c r="F945" s="27"/>
      <c r="G945" s="27"/>
      <c r="H945" s="27"/>
      <c r="I945" s="27"/>
      <c r="J945" s="34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spans="1:26" ht="13.5" customHeight="1" x14ac:dyDescent="0.2">
      <c r="A946" s="27"/>
      <c r="B946" s="27"/>
      <c r="C946" s="27"/>
      <c r="D946" s="27"/>
      <c r="E946" s="27"/>
      <c r="F946" s="27"/>
      <c r="G946" s="27"/>
      <c r="H946" s="27"/>
      <c r="I946" s="27"/>
      <c r="J946" s="34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spans="1:26" ht="13.5" customHeight="1" x14ac:dyDescent="0.2">
      <c r="A947" s="27"/>
      <c r="B947" s="27"/>
      <c r="C947" s="27"/>
      <c r="D947" s="27"/>
      <c r="E947" s="27"/>
      <c r="F947" s="27"/>
      <c r="G947" s="27"/>
      <c r="H947" s="27"/>
      <c r="I947" s="27"/>
      <c r="J947" s="34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spans="1:26" ht="13.5" customHeight="1" x14ac:dyDescent="0.2">
      <c r="A948" s="27"/>
      <c r="B948" s="27"/>
      <c r="C948" s="27"/>
      <c r="D948" s="27"/>
      <c r="E948" s="27"/>
      <c r="F948" s="27"/>
      <c r="G948" s="27"/>
      <c r="H948" s="27"/>
      <c r="I948" s="27"/>
      <c r="J948" s="34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spans="1:26" ht="13.5" customHeight="1" x14ac:dyDescent="0.2">
      <c r="A949" s="27"/>
      <c r="B949" s="27"/>
      <c r="C949" s="27"/>
      <c r="D949" s="27"/>
      <c r="E949" s="27"/>
      <c r="F949" s="27"/>
      <c r="G949" s="27"/>
      <c r="H949" s="27"/>
      <c r="I949" s="27"/>
      <c r="J949" s="34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spans="1:26" ht="13.5" customHeight="1" x14ac:dyDescent="0.2">
      <c r="A950" s="27"/>
      <c r="B950" s="27"/>
      <c r="C950" s="27"/>
      <c r="D950" s="27"/>
      <c r="E950" s="27"/>
      <c r="F950" s="27"/>
      <c r="G950" s="27"/>
      <c r="H950" s="27"/>
      <c r="I950" s="27"/>
      <c r="J950" s="34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spans="1:26" ht="13.5" customHeight="1" x14ac:dyDescent="0.2">
      <c r="A951" s="27"/>
      <c r="B951" s="27"/>
      <c r="C951" s="27"/>
      <c r="D951" s="27"/>
      <c r="E951" s="27"/>
      <c r="F951" s="27"/>
      <c r="G951" s="27"/>
      <c r="H951" s="27"/>
      <c r="I951" s="27"/>
      <c r="J951" s="34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spans="1:26" ht="13.5" customHeight="1" x14ac:dyDescent="0.2">
      <c r="A952" s="27"/>
      <c r="B952" s="27"/>
      <c r="C952" s="27"/>
      <c r="D952" s="27"/>
      <c r="E952" s="27"/>
      <c r="F952" s="27"/>
      <c r="G952" s="27"/>
      <c r="H952" s="27"/>
      <c r="I952" s="27"/>
      <c r="J952" s="34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spans="1:26" ht="13.5" customHeight="1" x14ac:dyDescent="0.2">
      <c r="A953" s="27"/>
      <c r="B953" s="27"/>
      <c r="C953" s="27"/>
      <c r="D953" s="27"/>
      <c r="E953" s="27"/>
      <c r="F953" s="27"/>
      <c r="G953" s="27"/>
      <c r="H953" s="27"/>
      <c r="I953" s="27"/>
      <c r="J953" s="34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spans="1:26" ht="13.5" customHeight="1" x14ac:dyDescent="0.2">
      <c r="A954" s="27"/>
      <c r="B954" s="27"/>
      <c r="C954" s="27"/>
      <c r="D954" s="27"/>
      <c r="E954" s="27"/>
      <c r="F954" s="27"/>
      <c r="G954" s="27"/>
      <c r="H954" s="27"/>
      <c r="I954" s="27"/>
      <c r="J954" s="34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spans="1:26" ht="13.5" customHeight="1" x14ac:dyDescent="0.2">
      <c r="A955" s="27"/>
      <c r="B955" s="27"/>
      <c r="C955" s="27"/>
      <c r="D955" s="27"/>
      <c r="E955" s="27"/>
      <c r="F955" s="27"/>
      <c r="G955" s="27"/>
      <c r="H955" s="27"/>
      <c r="I955" s="27"/>
      <c r="J955" s="34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spans="1:26" ht="13.5" customHeight="1" x14ac:dyDescent="0.2">
      <c r="A956" s="27"/>
      <c r="B956" s="27"/>
      <c r="C956" s="27"/>
      <c r="D956" s="27"/>
      <c r="E956" s="27"/>
      <c r="F956" s="27"/>
      <c r="G956" s="27"/>
      <c r="H956" s="27"/>
      <c r="I956" s="27"/>
      <c r="J956" s="34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spans="1:26" ht="13.5" customHeight="1" x14ac:dyDescent="0.2">
      <c r="A957" s="27"/>
      <c r="B957" s="27"/>
      <c r="C957" s="27"/>
      <c r="D957" s="27"/>
      <c r="E957" s="27"/>
      <c r="F957" s="27"/>
      <c r="G957" s="27"/>
      <c r="H957" s="27"/>
      <c r="I957" s="27"/>
      <c r="J957" s="34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spans="1:26" ht="13.5" customHeight="1" x14ac:dyDescent="0.2">
      <c r="A958" s="27"/>
      <c r="B958" s="27"/>
      <c r="C958" s="27"/>
      <c r="D958" s="27"/>
      <c r="E958" s="27"/>
      <c r="F958" s="27"/>
      <c r="G958" s="27"/>
      <c r="H958" s="27"/>
      <c r="I958" s="27"/>
      <c r="J958" s="34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spans="1:26" ht="13.5" customHeight="1" x14ac:dyDescent="0.2">
      <c r="A959" s="27"/>
      <c r="B959" s="27"/>
      <c r="C959" s="27"/>
      <c r="D959" s="27"/>
      <c r="E959" s="27"/>
      <c r="F959" s="27"/>
      <c r="G959" s="27"/>
      <c r="H959" s="27"/>
      <c r="I959" s="27"/>
      <c r="J959" s="34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spans="1:26" ht="13.5" customHeight="1" x14ac:dyDescent="0.2">
      <c r="A960" s="27"/>
      <c r="B960" s="27"/>
      <c r="C960" s="27"/>
      <c r="D960" s="27"/>
      <c r="E960" s="27"/>
      <c r="F960" s="27"/>
      <c r="G960" s="27"/>
      <c r="H960" s="27"/>
      <c r="I960" s="27"/>
      <c r="J960" s="34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spans="1:26" ht="13.5" customHeight="1" x14ac:dyDescent="0.2">
      <c r="A961" s="27"/>
      <c r="B961" s="27"/>
      <c r="C961" s="27"/>
      <c r="D961" s="27"/>
      <c r="E961" s="27"/>
      <c r="F961" s="27"/>
      <c r="G961" s="27"/>
      <c r="H961" s="27"/>
      <c r="I961" s="27"/>
      <c r="J961" s="34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spans="1:26" ht="13.5" customHeight="1" x14ac:dyDescent="0.2">
      <c r="A962" s="27"/>
      <c r="B962" s="27"/>
      <c r="C962" s="27"/>
      <c r="D962" s="27"/>
      <c r="E962" s="27"/>
      <c r="F962" s="27"/>
      <c r="G962" s="27"/>
      <c r="H962" s="27"/>
      <c r="I962" s="27"/>
      <c r="J962" s="34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spans="1:26" ht="13.5" customHeight="1" x14ac:dyDescent="0.2">
      <c r="A963" s="27"/>
      <c r="B963" s="27"/>
      <c r="C963" s="27"/>
      <c r="D963" s="27"/>
      <c r="E963" s="27"/>
      <c r="F963" s="27"/>
      <c r="G963" s="27"/>
      <c r="H963" s="27"/>
      <c r="I963" s="27"/>
      <c r="J963" s="34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spans="1:26" ht="13.5" customHeight="1" x14ac:dyDescent="0.2">
      <c r="A964" s="27"/>
      <c r="B964" s="27"/>
      <c r="C964" s="27"/>
      <c r="D964" s="27"/>
      <c r="E964" s="27"/>
      <c r="F964" s="27"/>
      <c r="G964" s="27"/>
      <c r="H964" s="27"/>
      <c r="I964" s="27"/>
      <c r="J964" s="34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spans="1:26" ht="13.5" customHeight="1" x14ac:dyDescent="0.2">
      <c r="A965" s="27"/>
      <c r="B965" s="27"/>
      <c r="C965" s="27"/>
      <c r="D965" s="27"/>
      <c r="E965" s="27"/>
      <c r="F965" s="27"/>
      <c r="G965" s="27"/>
      <c r="H965" s="27"/>
      <c r="I965" s="27"/>
      <c r="J965" s="34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spans="1:26" ht="13.5" customHeight="1" x14ac:dyDescent="0.2">
      <c r="A966" s="27"/>
      <c r="B966" s="27"/>
      <c r="C966" s="27"/>
      <c r="D966" s="27"/>
      <c r="E966" s="27"/>
      <c r="F966" s="27"/>
      <c r="G966" s="27"/>
      <c r="H966" s="27"/>
      <c r="I966" s="27"/>
      <c r="J966" s="34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spans="1:26" ht="13.5" customHeight="1" x14ac:dyDescent="0.2">
      <c r="A967" s="27"/>
      <c r="B967" s="27"/>
      <c r="C967" s="27"/>
      <c r="D967" s="27"/>
      <c r="E967" s="27"/>
      <c r="F967" s="27"/>
      <c r="G967" s="27"/>
      <c r="H967" s="27"/>
      <c r="I967" s="27"/>
      <c r="J967" s="34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spans="1:26" ht="13.5" customHeight="1" x14ac:dyDescent="0.2">
      <c r="A968" s="27"/>
      <c r="B968" s="27"/>
      <c r="C968" s="27"/>
      <c r="D968" s="27"/>
      <c r="E968" s="27"/>
      <c r="F968" s="27"/>
      <c r="G968" s="27"/>
      <c r="H968" s="27"/>
      <c r="I968" s="27"/>
      <c r="J968" s="34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spans="1:26" ht="13.5" customHeight="1" x14ac:dyDescent="0.2">
      <c r="A969" s="27"/>
      <c r="B969" s="27"/>
      <c r="C969" s="27"/>
      <c r="D969" s="27"/>
      <c r="E969" s="27"/>
      <c r="F969" s="27"/>
      <c r="G969" s="27"/>
      <c r="H969" s="27"/>
      <c r="I969" s="27"/>
      <c r="J969" s="34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spans="1:26" ht="13.5" customHeight="1" x14ac:dyDescent="0.2">
      <c r="A970" s="27"/>
      <c r="B970" s="27"/>
      <c r="C970" s="27"/>
      <c r="D970" s="27"/>
      <c r="E970" s="27"/>
      <c r="F970" s="27"/>
      <c r="G970" s="27"/>
      <c r="H970" s="27"/>
      <c r="I970" s="27"/>
      <c r="J970" s="34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spans="1:26" ht="13.5" customHeight="1" x14ac:dyDescent="0.2">
      <c r="A971" s="27"/>
      <c r="B971" s="27"/>
      <c r="C971" s="27"/>
      <c r="D971" s="27"/>
      <c r="E971" s="27"/>
      <c r="F971" s="27"/>
      <c r="G971" s="27"/>
      <c r="H971" s="27"/>
      <c r="I971" s="27"/>
      <c r="J971" s="34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spans="1:26" ht="13.5" customHeight="1" x14ac:dyDescent="0.2">
      <c r="A972" s="27"/>
      <c r="B972" s="27"/>
      <c r="C972" s="27"/>
      <c r="D972" s="27"/>
      <c r="E972" s="27"/>
      <c r="F972" s="27"/>
      <c r="G972" s="27"/>
      <c r="H972" s="27"/>
      <c r="I972" s="27"/>
      <c r="J972" s="34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spans="1:26" ht="13.5" customHeight="1" x14ac:dyDescent="0.2">
      <c r="A973" s="27"/>
      <c r="B973" s="27"/>
      <c r="C973" s="27"/>
      <c r="D973" s="27"/>
      <c r="E973" s="27"/>
      <c r="F973" s="27"/>
      <c r="G973" s="27"/>
      <c r="H973" s="27"/>
      <c r="I973" s="27"/>
      <c r="J973" s="34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spans="1:26" ht="13.5" customHeight="1" x14ac:dyDescent="0.2">
      <c r="A974" s="27"/>
      <c r="B974" s="27"/>
      <c r="C974" s="27"/>
      <c r="D974" s="27"/>
      <c r="E974" s="27"/>
      <c r="F974" s="27"/>
      <c r="G974" s="27"/>
      <c r="H974" s="27"/>
      <c r="I974" s="27"/>
      <c r="J974" s="34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spans="1:26" ht="13.5" customHeight="1" x14ac:dyDescent="0.2">
      <c r="A975" s="27"/>
      <c r="B975" s="27"/>
      <c r="C975" s="27"/>
      <c r="D975" s="27"/>
      <c r="E975" s="27"/>
      <c r="F975" s="27"/>
      <c r="G975" s="27"/>
      <c r="H975" s="27"/>
      <c r="I975" s="27"/>
      <c r="J975" s="34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spans="1:26" ht="13.5" customHeight="1" x14ac:dyDescent="0.2">
      <c r="A976" s="27"/>
      <c r="B976" s="27"/>
      <c r="C976" s="27"/>
      <c r="D976" s="27"/>
      <c r="E976" s="27"/>
      <c r="F976" s="27"/>
      <c r="G976" s="27"/>
      <c r="H976" s="27"/>
      <c r="I976" s="27"/>
      <c r="J976" s="34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spans="1:26" ht="13.5" customHeight="1" x14ac:dyDescent="0.2">
      <c r="A977" s="27"/>
      <c r="B977" s="27"/>
      <c r="C977" s="27"/>
      <c r="D977" s="27"/>
      <c r="E977" s="27"/>
      <c r="F977" s="27"/>
      <c r="G977" s="27"/>
      <c r="H977" s="27"/>
      <c r="I977" s="27"/>
      <c r="J977" s="34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spans="1:26" ht="13.5" customHeight="1" x14ac:dyDescent="0.2">
      <c r="A978" s="27"/>
      <c r="B978" s="27"/>
      <c r="C978" s="27"/>
      <c r="D978" s="27"/>
      <c r="E978" s="27"/>
      <c r="F978" s="27"/>
      <c r="G978" s="27"/>
      <c r="H978" s="27"/>
      <c r="I978" s="27"/>
      <c r="J978" s="34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spans="1:26" ht="13.5" customHeight="1" x14ac:dyDescent="0.2">
      <c r="A979" s="27"/>
      <c r="B979" s="27"/>
      <c r="C979" s="27"/>
      <c r="D979" s="27"/>
      <c r="E979" s="27"/>
      <c r="F979" s="27"/>
      <c r="G979" s="27"/>
      <c r="H979" s="27"/>
      <c r="I979" s="27"/>
      <c r="J979" s="34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spans="1:26" ht="13.5" customHeight="1" x14ac:dyDescent="0.2">
      <c r="A980" s="27"/>
      <c r="B980" s="27"/>
      <c r="C980" s="27"/>
      <c r="D980" s="27"/>
      <c r="E980" s="27"/>
      <c r="F980" s="27"/>
      <c r="G980" s="27"/>
      <c r="H980" s="27"/>
      <c r="I980" s="27"/>
      <c r="J980" s="34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spans="1:26" ht="13.5" customHeight="1" x14ac:dyDescent="0.2">
      <c r="A981" s="27"/>
      <c r="B981" s="27"/>
      <c r="C981" s="27"/>
      <c r="D981" s="27"/>
      <c r="E981" s="27"/>
      <c r="F981" s="27"/>
      <c r="G981" s="27"/>
      <c r="H981" s="27"/>
      <c r="I981" s="27"/>
      <c r="J981" s="34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spans="1:26" ht="13.5" customHeight="1" x14ac:dyDescent="0.2">
      <c r="A982" s="27"/>
      <c r="B982" s="27"/>
      <c r="C982" s="27"/>
      <c r="D982" s="27"/>
      <c r="E982" s="27"/>
      <c r="F982" s="27"/>
      <c r="G982" s="27"/>
      <c r="H982" s="27"/>
      <c r="I982" s="27"/>
      <c r="J982" s="34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spans="1:26" ht="13.5" customHeight="1" x14ac:dyDescent="0.2">
      <c r="A983" s="27"/>
      <c r="B983" s="27"/>
      <c r="C983" s="27"/>
      <c r="D983" s="27"/>
      <c r="E983" s="27"/>
      <c r="F983" s="27"/>
      <c r="G983" s="27"/>
      <c r="H983" s="27"/>
      <c r="I983" s="27"/>
      <c r="J983" s="34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spans="1:26" ht="13.5" customHeight="1" x14ac:dyDescent="0.2">
      <c r="A984" s="27"/>
      <c r="B984" s="27"/>
      <c r="C984" s="27"/>
      <c r="D984" s="27"/>
      <c r="E984" s="27"/>
      <c r="F984" s="27"/>
      <c r="G984" s="27"/>
      <c r="H984" s="27"/>
      <c r="I984" s="27"/>
      <c r="J984" s="34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spans="1:26" ht="13.5" customHeight="1" x14ac:dyDescent="0.2">
      <c r="A985" s="27"/>
      <c r="B985" s="27"/>
      <c r="C985" s="27"/>
      <c r="D985" s="27"/>
      <c r="E985" s="27"/>
      <c r="F985" s="27"/>
      <c r="G985" s="27"/>
      <c r="H985" s="27"/>
      <c r="I985" s="27"/>
      <c r="J985" s="34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spans="1:26" ht="13.5" customHeight="1" x14ac:dyDescent="0.2">
      <c r="A986" s="27"/>
      <c r="B986" s="27"/>
      <c r="C986" s="27"/>
      <c r="D986" s="27"/>
      <c r="E986" s="27"/>
      <c r="F986" s="27"/>
      <c r="G986" s="27"/>
      <c r="H986" s="27"/>
      <c r="I986" s="27"/>
      <c r="J986" s="34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spans="1:26" ht="13.5" customHeight="1" x14ac:dyDescent="0.2">
      <c r="A987" s="27"/>
      <c r="B987" s="27"/>
      <c r="C987" s="27"/>
      <c r="D987" s="27"/>
      <c r="E987" s="27"/>
      <c r="F987" s="27"/>
      <c r="G987" s="27"/>
      <c r="H987" s="27"/>
      <c r="I987" s="27"/>
      <c r="J987" s="34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spans="1:26" ht="13.5" customHeight="1" x14ac:dyDescent="0.2">
      <c r="A988" s="27"/>
      <c r="B988" s="27"/>
      <c r="C988" s="27"/>
      <c r="D988" s="27"/>
      <c r="E988" s="27"/>
      <c r="F988" s="27"/>
      <c r="G988" s="27"/>
      <c r="H988" s="27"/>
      <c r="I988" s="27"/>
      <c r="J988" s="34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spans="1:26" ht="13.5" customHeight="1" x14ac:dyDescent="0.2">
      <c r="A989" s="27"/>
      <c r="B989" s="27"/>
      <c r="C989" s="27"/>
      <c r="D989" s="27"/>
      <c r="E989" s="27"/>
      <c r="F989" s="27"/>
      <c r="G989" s="27"/>
      <c r="H989" s="27"/>
      <c r="I989" s="27"/>
      <c r="J989" s="34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spans="1:26" ht="13.5" customHeight="1" x14ac:dyDescent="0.2">
      <c r="A990" s="27"/>
      <c r="B990" s="27"/>
      <c r="C990" s="27"/>
      <c r="D990" s="27"/>
      <c r="E990" s="27"/>
      <c r="F990" s="27"/>
      <c r="G990" s="27"/>
      <c r="H990" s="27"/>
      <c r="I990" s="27"/>
      <c r="J990" s="34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spans="1:26" ht="13.5" customHeight="1" x14ac:dyDescent="0.2">
      <c r="A991" s="27"/>
      <c r="B991" s="27"/>
      <c r="C991" s="27"/>
      <c r="D991" s="27"/>
      <c r="E991" s="27"/>
      <c r="F991" s="27"/>
      <c r="G991" s="27"/>
      <c r="H991" s="27"/>
      <c r="I991" s="27"/>
      <c r="J991" s="34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spans="1:26" ht="13.5" customHeight="1" x14ac:dyDescent="0.2">
      <c r="A992" s="27"/>
      <c r="B992" s="27"/>
      <c r="C992" s="27"/>
      <c r="D992" s="27"/>
      <c r="E992" s="27"/>
      <c r="F992" s="27"/>
      <c r="G992" s="27"/>
      <c r="H992" s="27"/>
      <c r="I992" s="27"/>
      <c r="J992" s="34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spans="1:26" ht="13.5" customHeight="1" x14ac:dyDescent="0.2">
      <c r="A993" s="27"/>
      <c r="B993" s="27"/>
      <c r="C993" s="27"/>
      <c r="D993" s="27"/>
      <c r="E993" s="27"/>
      <c r="F993" s="27"/>
      <c r="G993" s="27"/>
      <c r="H993" s="27"/>
      <c r="I993" s="27"/>
      <c r="J993" s="34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spans="1:26" ht="13.5" customHeight="1" x14ac:dyDescent="0.2">
      <c r="A994" s="27"/>
      <c r="B994" s="27"/>
      <c r="C994" s="27"/>
      <c r="D994" s="27"/>
      <c r="E994" s="27"/>
      <c r="F994" s="27"/>
      <c r="G994" s="27"/>
      <c r="H994" s="27"/>
      <c r="I994" s="27"/>
      <c r="J994" s="34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spans="1:26" ht="13.5" customHeight="1" x14ac:dyDescent="0.2">
      <c r="A995" s="27"/>
      <c r="B995" s="27"/>
      <c r="C995" s="27"/>
      <c r="D995" s="27"/>
      <c r="E995" s="27"/>
      <c r="F995" s="27"/>
      <c r="G995" s="27"/>
      <c r="H995" s="27"/>
      <c r="I995" s="27"/>
      <c r="J995" s="34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spans="1:26" ht="13.5" customHeight="1" x14ac:dyDescent="0.2">
      <c r="A996" s="27"/>
      <c r="B996" s="27"/>
      <c r="C996" s="27"/>
      <c r="D996" s="27"/>
      <c r="E996" s="27"/>
      <c r="F996" s="27"/>
      <c r="G996" s="27"/>
      <c r="H996" s="27"/>
      <c r="I996" s="27"/>
      <c r="J996" s="34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spans="1:26" ht="13.5" customHeight="1" x14ac:dyDescent="0.2">
      <c r="A997" s="27"/>
      <c r="B997" s="27"/>
      <c r="C997" s="27"/>
      <c r="D997" s="27"/>
      <c r="E997" s="27"/>
      <c r="F997" s="27"/>
      <c r="G997" s="27"/>
      <c r="H997" s="27"/>
      <c r="I997" s="27"/>
      <c r="J997" s="34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spans="1:26" ht="13.5" customHeight="1" x14ac:dyDescent="0.2">
      <c r="A998" s="27"/>
      <c r="B998" s="27"/>
      <c r="C998" s="27"/>
      <c r="D998" s="27"/>
      <c r="E998" s="27"/>
      <c r="F998" s="27"/>
      <c r="G998" s="27"/>
      <c r="H998" s="27"/>
      <c r="I998" s="27"/>
      <c r="J998" s="34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spans="1:26" ht="13.5" customHeight="1" x14ac:dyDescent="0.2">
      <c r="A999" s="27"/>
      <c r="B999" s="27"/>
      <c r="C999" s="27"/>
      <c r="D999" s="27"/>
      <c r="E999" s="27"/>
      <c r="F999" s="27"/>
      <c r="G999" s="27"/>
      <c r="H999" s="27"/>
      <c r="I999" s="27"/>
      <c r="J999" s="34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spans="1:26" ht="13.5" customHeight="1" x14ac:dyDescent="0.2">
      <c r="A1000" s="27"/>
      <c r="B1000" s="27"/>
      <c r="C1000" s="27"/>
      <c r="D1000" s="27"/>
      <c r="E1000" s="27"/>
      <c r="F1000" s="27"/>
      <c r="G1000" s="27"/>
      <c r="H1000" s="27"/>
      <c r="I1000" s="27"/>
      <c r="J1000" s="34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  <row r="1001" spans="1:26" ht="13.5" customHeight="1" x14ac:dyDescent="0.2">
      <c r="A1001" s="27"/>
      <c r="B1001" s="27"/>
      <c r="C1001" s="27"/>
      <c r="D1001" s="27"/>
      <c r="E1001" s="27"/>
      <c r="F1001" s="27"/>
      <c r="G1001" s="27"/>
      <c r="H1001" s="27"/>
      <c r="I1001" s="27"/>
      <c r="J1001" s="34"/>
      <c r="K1001" s="27"/>
      <c r="L1001" s="27"/>
      <c r="M1001" s="27"/>
      <c r="N1001" s="27"/>
      <c r="O1001" s="27"/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</row>
  </sheetData>
  <sheetProtection selectLockedCells="1"/>
  <mergeCells count="151">
    <mergeCell ref="A8:H8"/>
    <mergeCell ref="A9:H9"/>
    <mergeCell ref="B10:F10"/>
    <mergeCell ref="G10:H10"/>
    <mergeCell ref="G11:H11"/>
    <mergeCell ref="B11:F11"/>
    <mergeCell ref="B12:F12"/>
    <mergeCell ref="G12:H12"/>
    <mergeCell ref="B13:F13"/>
    <mergeCell ref="G13:H13"/>
    <mergeCell ref="A1:H1"/>
    <mergeCell ref="A2:H2"/>
    <mergeCell ref="A3:H3"/>
    <mergeCell ref="A4:H4"/>
    <mergeCell ref="A5:H5"/>
    <mergeCell ref="B6:D6"/>
    <mergeCell ref="E6:H6"/>
    <mergeCell ref="B7:D7"/>
    <mergeCell ref="E7:H7"/>
    <mergeCell ref="G14:H14"/>
    <mergeCell ref="F19:H19"/>
    <mergeCell ref="F20:H20"/>
    <mergeCell ref="F22:H22"/>
    <mergeCell ref="F23:H23"/>
    <mergeCell ref="F24:H24"/>
    <mergeCell ref="A15:H15"/>
    <mergeCell ref="A16:H16"/>
    <mergeCell ref="A17:B18"/>
    <mergeCell ref="D17:D18"/>
    <mergeCell ref="E17:E18"/>
    <mergeCell ref="F17:H17"/>
    <mergeCell ref="F18:H18"/>
    <mergeCell ref="C17:C18"/>
    <mergeCell ref="C19:C23"/>
    <mergeCell ref="D19:D23"/>
    <mergeCell ref="E19:E23"/>
    <mergeCell ref="A24:E24"/>
    <mergeCell ref="B14:F14"/>
    <mergeCell ref="F21:H21"/>
    <mergeCell ref="A25:H25"/>
    <mergeCell ref="A26:H26"/>
    <mergeCell ref="B36:F36"/>
    <mergeCell ref="B37:F37"/>
    <mergeCell ref="B38:F38"/>
    <mergeCell ref="B39:F39"/>
    <mergeCell ref="B40:F40"/>
    <mergeCell ref="B41:F41"/>
    <mergeCell ref="A42:G42"/>
    <mergeCell ref="B33:F33"/>
    <mergeCell ref="G33:H33"/>
    <mergeCell ref="A34:H34"/>
    <mergeCell ref="A35:F35"/>
    <mergeCell ref="A27:H27"/>
    <mergeCell ref="A28:H28"/>
    <mergeCell ref="B29:F29"/>
    <mergeCell ref="G29:H29"/>
    <mergeCell ref="B30:F30"/>
    <mergeCell ref="G30:H30"/>
    <mergeCell ref="G31:H31"/>
    <mergeCell ref="B31:F31"/>
    <mergeCell ref="B32:F32"/>
    <mergeCell ref="G32:H32"/>
    <mergeCell ref="B94:F94"/>
    <mergeCell ref="A95:F95"/>
    <mergeCell ref="A96:H96"/>
    <mergeCell ref="B97:F97"/>
    <mergeCell ref="B98:F98"/>
    <mergeCell ref="A99:F99"/>
    <mergeCell ref="B100:F100"/>
    <mergeCell ref="B101:F101"/>
    <mergeCell ref="B102:F102"/>
    <mergeCell ref="A103:F103"/>
    <mergeCell ref="A104:H104"/>
    <mergeCell ref="A105:H105"/>
    <mergeCell ref="B106:G106"/>
    <mergeCell ref="B107:G107"/>
    <mergeCell ref="B108:G108"/>
    <mergeCell ref="B109:G109"/>
    <mergeCell ref="B110:G110"/>
    <mergeCell ref="A111:G111"/>
    <mergeCell ref="A112:H112"/>
    <mergeCell ref="A113:H113"/>
    <mergeCell ref="A114:H114"/>
    <mergeCell ref="B115:F115"/>
    <mergeCell ref="B116:F116"/>
    <mergeCell ref="B117:F117"/>
    <mergeCell ref="B118:F118"/>
    <mergeCell ref="B119:F119"/>
    <mergeCell ref="B120:F120"/>
    <mergeCell ref="B121:F121"/>
    <mergeCell ref="B129:G129"/>
    <mergeCell ref="B131:G131"/>
    <mergeCell ref="A132:G132"/>
    <mergeCell ref="B133:G133"/>
    <mergeCell ref="A134:G134"/>
    <mergeCell ref="B122:F122"/>
    <mergeCell ref="G122:H122"/>
    <mergeCell ref="A123:F123"/>
    <mergeCell ref="A124:H124"/>
    <mergeCell ref="A126:H126"/>
    <mergeCell ref="B127:G127"/>
    <mergeCell ref="B128:G128"/>
    <mergeCell ref="A43:H43"/>
    <mergeCell ref="A44:H44"/>
    <mergeCell ref="A45:H45"/>
    <mergeCell ref="B46:F46"/>
    <mergeCell ref="B47:F47"/>
    <mergeCell ref="B48:F48"/>
    <mergeCell ref="A49:F49"/>
    <mergeCell ref="A50:H50"/>
    <mergeCell ref="A51:H51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A61:F61"/>
    <mergeCell ref="A62:H62"/>
    <mergeCell ref="B63:G63"/>
    <mergeCell ref="B64:G64"/>
    <mergeCell ref="B65:G65"/>
    <mergeCell ref="B66:G66"/>
    <mergeCell ref="B67:G67"/>
    <mergeCell ref="A68:G68"/>
    <mergeCell ref="A69:H69"/>
    <mergeCell ref="B70:F70"/>
    <mergeCell ref="B71:F71"/>
    <mergeCell ref="B72:F72"/>
    <mergeCell ref="B73:G73"/>
    <mergeCell ref="A74:F74"/>
    <mergeCell ref="A76:F76"/>
    <mergeCell ref="B77:F77"/>
    <mergeCell ref="B78:F78"/>
    <mergeCell ref="B79:F79"/>
    <mergeCell ref="B90:F90"/>
    <mergeCell ref="B91:F91"/>
    <mergeCell ref="B92:F92"/>
    <mergeCell ref="A93:F93"/>
    <mergeCell ref="B80:F80"/>
    <mergeCell ref="B81:F81"/>
    <mergeCell ref="B82:F82"/>
    <mergeCell ref="A83:F83"/>
    <mergeCell ref="A84:H84"/>
    <mergeCell ref="A86:F86"/>
    <mergeCell ref="B87:F87"/>
    <mergeCell ref="B88:F88"/>
    <mergeCell ref="B89:F89"/>
  </mergeCells>
  <printOptions horizontalCentered="1"/>
  <pageMargins left="0.118055555555556" right="0.118055555555556" top="1.1812499999999999" bottom="0.78749999999999998" header="0" footer="0"/>
  <pageSetup paperSize="9" scale="8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13</vt:i4>
      </vt:variant>
      <vt:variant>
        <vt:lpstr>Intervalos nomeados</vt:lpstr>
      </vt:variant>
      <vt:variant>
        <vt:i4>1</vt:i4>
      </vt:variant>
    </vt:vector>
  </HeadingPairs>
  <TitlesOfParts>
    <vt:vector size="14" baseType="lpstr">
      <vt:lpstr>Postos_de_Trabalho</vt:lpstr>
      <vt:lpstr>Insumos</vt:lpstr>
      <vt:lpstr>Assistente_Social</vt:lpstr>
      <vt:lpstr>Enfermeiro(a)</vt:lpstr>
      <vt:lpstr>Farmacêutico(a)</vt:lpstr>
      <vt:lpstr>Fisioterapeuta_Geral_e_Oral</vt:lpstr>
      <vt:lpstr>Fonoaudiólogo(a)</vt:lpstr>
      <vt:lpstr>Nutricionista</vt:lpstr>
      <vt:lpstr>Profissionais_de_Educação_Físic</vt:lpstr>
      <vt:lpstr>Psicólogo(a)</vt:lpstr>
      <vt:lpstr>Terapeuta_Ocupacional</vt:lpstr>
      <vt:lpstr>Quadro_Resumo</vt:lpstr>
      <vt:lpstr>Modelos_de_EPI_e_Uniforme</vt:lpstr>
      <vt:lpstr>Insumos!Print_Area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MAJ QOPM GUIDO</dc:creator>
  <cp:lastModifiedBy>MAJ QOPM GUIDO</cp:lastModifiedBy>
  <cp:lastPrinted>2026-05-25T19:35:12Z</cp:lastPrinted>
  <dcterms:created xsi:type="dcterms:W3CDTF">2024-02-01T19:41:19Z</dcterms:created>
  <dcterms:modified xsi:type="dcterms:W3CDTF">2026-05-25T19:36:11Z</dcterms:modified>
</cp:coreProperties>
</file>